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25" yWindow="600" windowWidth="20640" windowHeight="9030"/>
  </bookViews>
  <sheets>
    <sheet name="34" sheetId="1" r:id="rId1"/>
  </sheets>
  <calcPr calcId="125725"/>
</workbook>
</file>

<file path=xl/calcChain.xml><?xml version="1.0" encoding="utf-8"?>
<calcChain xmlns="http://schemas.openxmlformats.org/spreadsheetml/2006/main">
  <c r="C4" i="1"/>
  <c r="B4"/>
  <c r="D85"/>
  <c r="D89" s="1"/>
  <c r="D79"/>
  <c r="D83" s="1"/>
  <c r="D61"/>
  <c r="D65" s="1"/>
  <c r="D59"/>
  <c r="D55"/>
  <c r="D67"/>
  <c r="D71" s="1"/>
  <c r="D73"/>
  <c r="D77" s="1"/>
  <c r="D10"/>
  <c r="D18"/>
  <c r="D24"/>
  <c r="D37" l="1"/>
  <c r="D44" s="1"/>
  <c r="E37" s="1"/>
  <c r="D46"/>
  <c r="D53" s="1"/>
  <c r="B35" l="1"/>
  <c r="D26" s="1"/>
  <c r="D35" s="1"/>
  <c r="E26" s="1"/>
  <c r="A37" s="1"/>
  <c r="A46" s="1"/>
  <c r="E46" s="1"/>
  <c r="A73" l="1"/>
  <c r="E73" s="1"/>
  <c r="A79" s="1"/>
  <c r="E79" s="1"/>
  <c r="A85" s="1"/>
  <c r="E85" s="1"/>
  <c r="A67"/>
  <c r="E67" s="1"/>
  <c r="A55"/>
  <c r="E55" s="1"/>
  <c r="A61" s="1"/>
  <c r="E61" s="1"/>
</calcChain>
</file>

<file path=xl/sharedStrings.xml><?xml version="1.0" encoding="utf-8"?>
<sst xmlns="http://schemas.openxmlformats.org/spreadsheetml/2006/main" count="98" uniqueCount="43">
  <si>
    <t>Довідка</t>
  </si>
  <si>
    <t>Надходження грошових коштів</t>
  </si>
  <si>
    <t>Витрати грошових коштів</t>
  </si>
  <si>
    <t>Залишок на 01.01.2021р.</t>
  </si>
  <si>
    <t>Залишок на 01.07.2021р.</t>
  </si>
  <si>
    <t>Залишок на 01.06.2021р.</t>
  </si>
  <si>
    <t>Залишок на 01.05.2021р.</t>
  </si>
  <si>
    <t>Залишок на 01.04.2021р.</t>
  </si>
  <si>
    <t>Залишок на 01.03.2021р.</t>
  </si>
  <si>
    <t>Залишок на 01.02.2021р.</t>
  </si>
  <si>
    <t>Всього - 3530,00</t>
  </si>
  <si>
    <t>Всього - 8093,67</t>
  </si>
  <si>
    <t>Всього - 13980,86</t>
  </si>
  <si>
    <t>5 % фонда</t>
  </si>
  <si>
    <t>Всього</t>
  </si>
  <si>
    <t>обслуговування обладнання</t>
  </si>
  <si>
    <t>будівельні матеріали</t>
  </si>
  <si>
    <t>покриття з ПВХ</t>
  </si>
  <si>
    <t>акустична система</t>
  </si>
  <si>
    <t>вода "Кіссон"</t>
  </si>
  <si>
    <t>мастика</t>
  </si>
  <si>
    <t xml:space="preserve">5% фонд </t>
  </si>
  <si>
    <t xml:space="preserve">господ.тов. </t>
  </si>
  <si>
    <t>канц.тов.</t>
  </si>
  <si>
    <t xml:space="preserve">5%фонда </t>
  </si>
  <si>
    <t>електр.тов.</t>
  </si>
  <si>
    <t xml:space="preserve">канц.тов. </t>
  </si>
  <si>
    <t xml:space="preserve">охорона </t>
  </si>
  <si>
    <t>Всього надходжень</t>
  </si>
  <si>
    <t>Всього витрат</t>
  </si>
  <si>
    <t>Залишок на 01.08.2021р.</t>
  </si>
  <si>
    <t>Вода питна</t>
  </si>
  <si>
    <t>Лако-фарбові матеріали</t>
  </si>
  <si>
    <t>меблі</t>
  </si>
  <si>
    <t xml:space="preserve">водонагривач </t>
  </si>
  <si>
    <t xml:space="preserve">вода "Кіссон" </t>
  </si>
  <si>
    <t>5%фонда</t>
  </si>
  <si>
    <t>вироби з металопластику в зборі</t>
  </si>
  <si>
    <t>Залишок на 01.09.2021р.</t>
  </si>
  <si>
    <t>Залишок на 01.10.2021р.</t>
  </si>
  <si>
    <t>Залишок на 01.11.2021р.</t>
  </si>
  <si>
    <t>Залишок на 01.12.2021р.</t>
  </si>
  <si>
    <t>Залишок на 31.12.2021р.</t>
  </si>
</sst>
</file>

<file path=xl/styles.xml><?xml version="1.0" encoding="utf-8"?>
<styleSheet xmlns="http://schemas.openxmlformats.org/spreadsheetml/2006/main">
  <numFmts count="1">
    <numFmt numFmtId="164" formatCode="[$-419]mmmm\ yyyy;@"/>
  </numFmts>
  <fonts count="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0" xfId="0" applyFont="1"/>
    <xf numFmtId="0" fontId="1" fillId="0" borderId="11" xfId="0" applyFont="1" applyBorder="1" applyAlignment="1">
      <alignment horizontal="center" vertical="center" wrapText="1"/>
    </xf>
    <xf numFmtId="0" fontId="1" fillId="2" borderId="14" xfId="0" applyFont="1" applyFill="1" applyBorder="1"/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3" fillId="0" borderId="0" xfId="0" applyFont="1" applyAlignment="1"/>
    <xf numFmtId="2" fontId="3" fillId="0" borderId="0" xfId="0" applyNumberFormat="1" applyFont="1" applyAlignment="1"/>
    <xf numFmtId="2" fontId="1" fillId="0" borderId="0" xfId="0" applyNumberFormat="1" applyFont="1" applyAlignment="1">
      <alignment wrapText="1"/>
    </xf>
    <xf numFmtId="2" fontId="2" fillId="0" borderId="0" xfId="0" applyNumberFormat="1" applyFont="1"/>
    <xf numFmtId="0" fontId="1" fillId="0" borderId="17" xfId="0" applyFont="1" applyBorder="1" applyAlignment="1">
      <alignment wrapText="1"/>
    </xf>
    <xf numFmtId="0" fontId="3" fillId="0" borderId="18" xfId="0" applyFont="1" applyBorder="1" applyAlignment="1">
      <alignment horizontal="center" wrapText="1"/>
    </xf>
    <xf numFmtId="2" fontId="1" fillId="0" borderId="19" xfId="0" applyNumberFormat="1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8" xfId="0" applyFont="1" applyBorder="1"/>
    <xf numFmtId="0" fontId="1" fillId="0" borderId="19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1" fillId="0" borderId="0" xfId="0" applyFont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9"/>
  <sheetViews>
    <sheetView tabSelected="1" workbookViewId="0">
      <pane ySplit="4" topLeftCell="A5" activePane="bottomLeft" state="frozen"/>
      <selection pane="bottomLeft" activeCell="C4" sqref="C4:D4"/>
    </sheetView>
  </sheetViews>
  <sheetFormatPr defaultRowHeight="15"/>
  <cols>
    <col min="1" max="1" width="18.140625" style="31" customWidth="1"/>
    <col min="2" max="2" width="19.42578125" style="31" customWidth="1"/>
    <col min="3" max="3" width="34.5703125" style="6" customWidth="1"/>
    <col min="4" max="4" width="19.85546875" style="6" customWidth="1"/>
    <col min="5" max="5" width="17.42578125" style="31" customWidth="1"/>
    <col min="6" max="16384" width="9.140625" style="6"/>
  </cols>
  <sheetData>
    <row r="1" spans="1:5" ht="15.75">
      <c r="A1" s="13"/>
      <c r="B1" s="14"/>
      <c r="C1" s="15" t="s">
        <v>0</v>
      </c>
      <c r="D1" s="16"/>
      <c r="E1" s="17"/>
    </row>
    <row r="2" spans="1:5" ht="15.75" thickBot="1">
      <c r="A2" s="13"/>
      <c r="B2" s="13"/>
      <c r="D2" s="18"/>
      <c r="E2" s="17"/>
    </row>
    <row r="3" spans="1:5" ht="31.5">
      <c r="A3" s="19"/>
      <c r="B3" s="20" t="s">
        <v>28</v>
      </c>
      <c r="C3" s="42" t="s">
        <v>29</v>
      </c>
      <c r="D3" s="42"/>
      <c r="E3" s="21"/>
    </row>
    <row r="4" spans="1:5" ht="20.25" customHeight="1" thickBot="1">
      <c r="A4" s="9"/>
      <c r="B4" s="22">
        <f>B10+B18+B24+B35+B44+B53+B59+B65+B71+B77+B83+B89</f>
        <v>149025</v>
      </c>
      <c r="C4" s="52">
        <f>D10+D18+D24+D35+D44+D53+D59+D65+D71+D77+D83+D89</f>
        <v>153008.45000000001</v>
      </c>
      <c r="D4" s="53"/>
      <c r="E4" s="12"/>
    </row>
    <row r="5" spans="1:5" ht="28.5">
      <c r="A5" s="25" t="s">
        <v>3</v>
      </c>
      <c r="B5" s="26" t="s">
        <v>1</v>
      </c>
      <c r="C5" s="27" t="s">
        <v>2</v>
      </c>
      <c r="D5" s="27"/>
      <c r="E5" s="28" t="s">
        <v>9</v>
      </c>
    </row>
    <row r="6" spans="1:5">
      <c r="A6" s="40">
        <v>45735.88</v>
      </c>
      <c r="B6" s="10"/>
      <c r="C6" s="5" t="s">
        <v>35</v>
      </c>
      <c r="D6" s="5">
        <v>225</v>
      </c>
      <c r="E6" s="38">
        <v>44585.88</v>
      </c>
    </row>
    <row r="7" spans="1:5">
      <c r="A7" s="40"/>
      <c r="B7" s="10"/>
      <c r="C7" s="5" t="s">
        <v>34</v>
      </c>
      <c r="D7" s="5">
        <v>3186</v>
      </c>
      <c r="E7" s="38"/>
    </row>
    <row r="8" spans="1:5">
      <c r="A8" s="40"/>
      <c r="B8" s="10"/>
      <c r="C8" s="5" t="s">
        <v>36</v>
      </c>
      <c r="D8" s="5">
        <v>119</v>
      </c>
      <c r="E8" s="38"/>
    </row>
    <row r="9" spans="1:5">
      <c r="A9" s="40"/>
      <c r="B9" s="10"/>
      <c r="C9" s="5"/>
      <c r="D9" s="5"/>
      <c r="E9" s="38"/>
    </row>
    <row r="10" spans="1:5" ht="15.75" thickBot="1">
      <c r="A10" s="37"/>
      <c r="B10" s="29">
        <v>2380</v>
      </c>
      <c r="C10" s="30" t="s">
        <v>10</v>
      </c>
      <c r="D10" s="30">
        <f>SUM(D6:D9)</f>
        <v>3530</v>
      </c>
      <c r="E10" s="43"/>
    </row>
    <row r="11" spans="1:5" ht="28.5">
      <c r="A11" s="25" t="s">
        <v>9</v>
      </c>
      <c r="B11" s="26" t="s">
        <v>1</v>
      </c>
      <c r="C11" s="49" t="s">
        <v>2</v>
      </c>
      <c r="D11" s="49"/>
      <c r="E11" s="28" t="s">
        <v>8</v>
      </c>
    </row>
    <row r="12" spans="1:5">
      <c r="A12" s="40">
        <v>44585.88</v>
      </c>
      <c r="B12" s="10"/>
      <c r="C12" s="5" t="s">
        <v>22</v>
      </c>
      <c r="D12" s="5">
        <v>1396.23</v>
      </c>
      <c r="E12" s="38">
        <v>49442.21</v>
      </c>
    </row>
    <row r="13" spans="1:5">
      <c r="A13" s="40"/>
      <c r="B13" s="10"/>
      <c r="C13" s="5" t="s">
        <v>25</v>
      </c>
      <c r="D13" s="5">
        <v>2330.75</v>
      </c>
      <c r="E13" s="38"/>
    </row>
    <row r="14" spans="1:5">
      <c r="A14" s="40"/>
      <c r="B14" s="10"/>
      <c r="C14" s="5" t="s">
        <v>26</v>
      </c>
      <c r="D14" s="5">
        <v>2999.19</v>
      </c>
      <c r="E14" s="38"/>
    </row>
    <row r="15" spans="1:5">
      <c r="A15" s="40"/>
      <c r="B15" s="10"/>
      <c r="C15" s="5" t="s">
        <v>27</v>
      </c>
      <c r="D15" s="5">
        <v>720</v>
      </c>
      <c r="E15" s="38"/>
    </row>
    <row r="16" spans="1:5">
      <c r="A16" s="40"/>
      <c r="B16" s="10"/>
      <c r="C16" s="5" t="s">
        <v>24</v>
      </c>
      <c r="D16" s="5">
        <v>647.5</v>
      </c>
      <c r="E16" s="38"/>
    </row>
    <row r="17" spans="1:5">
      <c r="A17" s="40"/>
      <c r="B17" s="10"/>
      <c r="C17" s="5"/>
      <c r="D17" s="5"/>
      <c r="E17" s="38"/>
    </row>
    <row r="18" spans="1:5" ht="15.75" thickBot="1">
      <c r="A18" s="41"/>
      <c r="B18" s="11">
        <v>12950</v>
      </c>
      <c r="C18" s="8" t="s">
        <v>11</v>
      </c>
      <c r="D18" s="8">
        <f>SUM(D12:D17)</f>
        <v>8093.67</v>
      </c>
      <c r="E18" s="39"/>
    </row>
    <row r="19" spans="1:5" ht="28.5">
      <c r="A19" s="25" t="s">
        <v>8</v>
      </c>
      <c r="B19" s="26" t="s">
        <v>1</v>
      </c>
      <c r="C19" s="49" t="s">
        <v>2</v>
      </c>
      <c r="D19" s="49"/>
      <c r="E19" s="28" t="s">
        <v>7</v>
      </c>
    </row>
    <row r="20" spans="1:5">
      <c r="A20" s="40">
        <v>49442.21</v>
      </c>
      <c r="B20" s="10"/>
      <c r="C20" s="5" t="s">
        <v>22</v>
      </c>
      <c r="D20" s="5">
        <v>10894.86</v>
      </c>
      <c r="E20" s="38">
        <v>65181.35</v>
      </c>
    </row>
    <row r="21" spans="1:5">
      <c r="A21" s="40"/>
      <c r="B21" s="10"/>
      <c r="C21" s="5" t="s">
        <v>23</v>
      </c>
      <c r="D21" s="5">
        <v>1600</v>
      </c>
      <c r="E21" s="38"/>
    </row>
    <row r="22" spans="1:5">
      <c r="A22" s="40"/>
      <c r="B22" s="10"/>
      <c r="C22" s="5" t="s">
        <v>24</v>
      </c>
      <c r="D22" s="5">
        <v>1486</v>
      </c>
      <c r="E22" s="38"/>
    </row>
    <row r="23" spans="1:5">
      <c r="A23" s="40"/>
      <c r="B23" s="10"/>
      <c r="C23" s="5"/>
      <c r="D23" s="5"/>
      <c r="E23" s="38"/>
    </row>
    <row r="24" spans="1:5" ht="15.75" thickBot="1">
      <c r="A24" s="41"/>
      <c r="B24" s="11">
        <v>29720</v>
      </c>
      <c r="C24" s="8" t="s">
        <v>12</v>
      </c>
      <c r="D24" s="8">
        <f>SUM(D20:D23)</f>
        <v>13980.86</v>
      </c>
      <c r="E24" s="39"/>
    </row>
    <row r="25" spans="1:5" ht="28.5">
      <c r="A25" s="25" t="s">
        <v>7</v>
      </c>
      <c r="B25" s="26" t="s">
        <v>1</v>
      </c>
      <c r="C25" s="49" t="s">
        <v>2</v>
      </c>
      <c r="D25" s="49"/>
      <c r="E25" s="28" t="s">
        <v>6</v>
      </c>
    </row>
    <row r="26" spans="1:5">
      <c r="A26" s="40">
        <v>65181.35</v>
      </c>
      <c r="B26" s="10"/>
      <c r="C26" s="5" t="s">
        <v>13</v>
      </c>
      <c r="D26" s="5">
        <f>B35*0.05</f>
        <v>823.75</v>
      </c>
      <c r="E26" s="38">
        <f>A26+B35-D35</f>
        <v>54522.83</v>
      </c>
    </row>
    <row r="27" spans="1:5">
      <c r="A27" s="40"/>
      <c r="B27" s="10"/>
      <c r="C27" s="5" t="s">
        <v>15</v>
      </c>
      <c r="D27" s="5">
        <v>1920</v>
      </c>
      <c r="E27" s="38"/>
    </row>
    <row r="28" spans="1:5">
      <c r="A28" s="40"/>
      <c r="B28" s="10"/>
      <c r="C28" s="5" t="s">
        <v>16</v>
      </c>
      <c r="D28" s="5">
        <v>3847.15</v>
      </c>
      <c r="E28" s="38"/>
    </row>
    <row r="29" spans="1:5">
      <c r="A29" s="40"/>
      <c r="B29" s="10"/>
      <c r="C29" s="5" t="s">
        <v>17</v>
      </c>
      <c r="D29" s="5">
        <v>10882.56</v>
      </c>
      <c r="E29" s="38"/>
    </row>
    <row r="30" spans="1:5">
      <c r="A30" s="40"/>
      <c r="B30" s="10"/>
      <c r="C30" s="5" t="s">
        <v>18</v>
      </c>
      <c r="D30" s="5">
        <v>2180.04</v>
      </c>
      <c r="E30" s="38"/>
    </row>
    <row r="31" spans="1:5">
      <c r="A31" s="40"/>
      <c r="B31" s="10"/>
      <c r="C31" s="5" t="s">
        <v>18</v>
      </c>
      <c r="D31" s="5">
        <v>4270.0200000000004</v>
      </c>
      <c r="E31" s="38"/>
    </row>
    <row r="32" spans="1:5">
      <c r="A32" s="40"/>
      <c r="B32" s="10"/>
      <c r="C32" s="5" t="s">
        <v>19</v>
      </c>
      <c r="D32" s="5">
        <v>240</v>
      </c>
      <c r="E32" s="38"/>
    </row>
    <row r="33" spans="1:5">
      <c r="A33" s="40"/>
      <c r="B33" s="10"/>
      <c r="C33" s="5" t="s">
        <v>20</v>
      </c>
      <c r="D33" s="5">
        <v>2970</v>
      </c>
      <c r="E33" s="38"/>
    </row>
    <row r="34" spans="1:5">
      <c r="A34" s="40"/>
      <c r="B34" s="10"/>
      <c r="C34" s="5"/>
      <c r="D34" s="5"/>
      <c r="E34" s="38"/>
    </row>
    <row r="35" spans="1:5" ht="15.75" thickBot="1">
      <c r="A35" s="41"/>
      <c r="B35" s="11">
        <f>4085+810+700+180+480+120+300+4800+5000</f>
        <v>16475</v>
      </c>
      <c r="C35" s="8" t="s">
        <v>14</v>
      </c>
      <c r="D35" s="8">
        <f>SUM(D26:D34)</f>
        <v>27133.52</v>
      </c>
      <c r="E35" s="39"/>
    </row>
    <row r="36" spans="1:5" s="4" customFormat="1" ht="33.75" customHeight="1">
      <c r="A36" s="7" t="s">
        <v>6</v>
      </c>
      <c r="B36" s="23" t="s">
        <v>1</v>
      </c>
      <c r="C36" s="50" t="s">
        <v>2</v>
      </c>
      <c r="D36" s="51"/>
      <c r="E36" s="24" t="s">
        <v>5</v>
      </c>
    </row>
    <row r="37" spans="1:5">
      <c r="A37" s="32">
        <f>E26</f>
        <v>54522.83</v>
      </c>
      <c r="B37" s="10"/>
      <c r="C37" s="5" t="s">
        <v>21</v>
      </c>
      <c r="D37" s="5">
        <f>B44*0.05</f>
        <v>2731.5</v>
      </c>
      <c r="E37" s="46">
        <f>A37+B44-D44</f>
        <v>62295.93</v>
      </c>
    </row>
    <row r="38" spans="1:5">
      <c r="A38" s="33"/>
      <c r="B38" s="10"/>
      <c r="C38" s="5" t="s">
        <v>34</v>
      </c>
      <c r="D38" s="5">
        <v>3379</v>
      </c>
      <c r="E38" s="47"/>
    </row>
    <row r="39" spans="1:5">
      <c r="A39" s="33"/>
      <c r="B39" s="10"/>
      <c r="C39" s="5" t="s">
        <v>32</v>
      </c>
      <c r="D39" s="5">
        <v>13696</v>
      </c>
      <c r="E39" s="47"/>
    </row>
    <row r="40" spans="1:5">
      <c r="A40" s="33"/>
      <c r="B40" s="10"/>
      <c r="C40" s="5" t="s">
        <v>37</v>
      </c>
      <c r="D40" s="5">
        <v>27050.400000000001</v>
      </c>
      <c r="E40" s="47"/>
    </row>
    <row r="41" spans="1:5">
      <c r="A41" s="33"/>
      <c r="B41" s="10"/>
      <c r="C41" s="5"/>
      <c r="D41" s="5"/>
      <c r="E41" s="47"/>
    </row>
    <row r="42" spans="1:5">
      <c r="A42" s="33"/>
      <c r="B42" s="10"/>
      <c r="C42" s="5"/>
      <c r="D42" s="5"/>
      <c r="E42" s="47"/>
    </row>
    <row r="43" spans="1:5">
      <c r="A43" s="33"/>
      <c r="B43" s="10"/>
      <c r="C43" s="5"/>
      <c r="D43" s="5"/>
      <c r="E43" s="47"/>
    </row>
    <row r="44" spans="1:5" ht="15.75" thickBot="1">
      <c r="A44" s="34"/>
      <c r="B44" s="11">
        <v>54630</v>
      </c>
      <c r="C44" s="8" t="s">
        <v>14</v>
      </c>
      <c r="D44" s="8">
        <f>SUM(D37:D43)</f>
        <v>46856.9</v>
      </c>
      <c r="E44" s="48"/>
    </row>
    <row r="45" spans="1:5" s="4" customFormat="1" ht="33.75" customHeight="1">
      <c r="A45" s="1" t="s">
        <v>5</v>
      </c>
      <c r="B45" s="2" t="s">
        <v>1</v>
      </c>
      <c r="C45" s="35" t="s">
        <v>2</v>
      </c>
      <c r="D45" s="36"/>
      <c r="E45" s="3" t="s">
        <v>4</v>
      </c>
    </row>
    <row r="46" spans="1:5">
      <c r="A46" s="37">
        <f>E37</f>
        <v>62295.93</v>
      </c>
      <c r="B46" s="10"/>
      <c r="C46" s="5" t="s">
        <v>21</v>
      </c>
      <c r="D46" s="5">
        <f>B53*0.05</f>
        <v>1643.5</v>
      </c>
      <c r="E46" s="43">
        <f>A46+B53-D53</f>
        <v>41752.429999999993</v>
      </c>
    </row>
    <row r="47" spans="1:5">
      <c r="A47" s="33"/>
      <c r="B47" s="10"/>
      <c r="C47" s="5" t="s">
        <v>31</v>
      </c>
      <c r="D47" s="5">
        <v>235</v>
      </c>
      <c r="E47" s="44"/>
    </row>
    <row r="48" spans="1:5">
      <c r="A48" s="33"/>
      <c r="B48" s="10"/>
      <c r="C48" s="5" t="s">
        <v>32</v>
      </c>
      <c r="D48" s="5">
        <v>2026</v>
      </c>
      <c r="E48" s="44"/>
    </row>
    <row r="49" spans="1:5">
      <c r="A49" s="33"/>
      <c r="B49" s="10"/>
      <c r="C49" s="5" t="s">
        <v>33</v>
      </c>
      <c r="D49" s="5">
        <v>33680</v>
      </c>
      <c r="E49" s="44"/>
    </row>
    <row r="50" spans="1:5">
      <c r="A50" s="33"/>
      <c r="B50" s="10"/>
      <c r="C50" s="5" t="s">
        <v>37</v>
      </c>
      <c r="D50" s="5">
        <v>11403</v>
      </c>
      <c r="E50" s="44"/>
    </row>
    <row r="51" spans="1:5">
      <c r="A51" s="33"/>
      <c r="B51" s="10"/>
      <c r="C51" s="5" t="s">
        <v>32</v>
      </c>
      <c r="D51" s="5">
        <v>4426</v>
      </c>
      <c r="E51" s="44"/>
    </row>
    <row r="52" spans="1:5">
      <c r="A52" s="33"/>
      <c r="B52" s="10"/>
      <c r="C52" s="5"/>
      <c r="D52" s="5"/>
      <c r="E52" s="44"/>
    </row>
    <row r="53" spans="1:5" ht="15.75" thickBot="1">
      <c r="A53" s="34"/>
      <c r="B53" s="11">
        <v>32870</v>
      </c>
      <c r="C53" s="8" t="s">
        <v>14</v>
      </c>
      <c r="D53" s="8">
        <f>SUM(D46:D52)</f>
        <v>53413.5</v>
      </c>
      <c r="E53" s="45"/>
    </row>
    <row r="54" spans="1:5" s="4" customFormat="1" ht="33.75" customHeight="1">
      <c r="A54" s="1" t="s">
        <v>4</v>
      </c>
      <c r="B54" s="2" t="s">
        <v>1</v>
      </c>
      <c r="C54" s="35" t="s">
        <v>2</v>
      </c>
      <c r="D54" s="36"/>
      <c r="E54" s="3" t="s">
        <v>30</v>
      </c>
    </row>
    <row r="55" spans="1:5">
      <c r="A55" s="37">
        <f>E46</f>
        <v>41752.429999999993</v>
      </c>
      <c r="B55" s="10"/>
      <c r="C55" s="5" t="s">
        <v>21</v>
      </c>
      <c r="D55" s="5">
        <f>B59*0.05</f>
        <v>0</v>
      </c>
      <c r="E55" s="43">
        <f>A55+B59-D59</f>
        <v>41752.429999999993</v>
      </c>
    </row>
    <row r="56" spans="1:5">
      <c r="A56" s="33"/>
      <c r="B56" s="10"/>
      <c r="C56" s="5"/>
      <c r="D56" s="5"/>
      <c r="E56" s="44"/>
    </row>
    <row r="57" spans="1:5">
      <c r="A57" s="33"/>
      <c r="B57" s="10"/>
      <c r="C57" s="5"/>
      <c r="D57" s="5"/>
      <c r="E57" s="44"/>
    </row>
    <row r="58" spans="1:5">
      <c r="A58" s="33"/>
      <c r="B58" s="10"/>
      <c r="C58" s="5"/>
      <c r="D58" s="5"/>
      <c r="E58" s="44"/>
    </row>
    <row r="59" spans="1:5" ht="15.75" thickBot="1">
      <c r="A59" s="34"/>
      <c r="B59" s="11"/>
      <c r="C59" s="8" t="s">
        <v>14</v>
      </c>
      <c r="D59" s="8">
        <f>SUM(D55:D58)</f>
        <v>0</v>
      </c>
      <c r="E59" s="45"/>
    </row>
    <row r="60" spans="1:5" s="4" customFormat="1" ht="33.75" customHeight="1">
      <c r="A60" s="1" t="s">
        <v>30</v>
      </c>
      <c r="B60" s="2" t="s">
        <v>1</v>
      </c>
      <c r="C60" s="35" t="s">
        <v>2</v>
      </c>
      <c r="D60" s="36"/>
      <c r="E60" s="3" t="s">
        <v>38</v>
      </c>
    </row>
    <row r="61" spans="1:5">
      <c r="A61" s="37">
        <f>E55</f>
        <v>41752.429999999993</v>
      </c>
      <c r="B61" s="10"/>
      <c r="C61" s="5" t="s">
        <v>21</v>
      </c>
      <c r="D61" s="5">
        <f>B65*0.05</f>
        <v>0</v>
      </c>
      <c r="E61" s="43">
        <f>A61+B65-D65</f>
        <v>41752.429999999993</v>
      </c>
    </row>
    <row r="62" spans="1:5">
      <c r="A62" s="33"/>
      <c r="B62" s="10"/>
      <c r="C62" s="5"/>
      <c r="D62" s="5"/>
      <c r="E62" s="44"/>
    </row>
    <row r="63" spans="1:5">
      <c r="A63" s="33"/>
      <c r="B63" s="10"/>
      <c r="C63" s="5"/>
      <c r="D63" s="5"/>
      <c r="E63" s="44"/>
    </row>
    <row r="64" spans="1:5">
      <c r="A64" s="33"/>
      <c r="B64" s="10"/>
      <c r="C64" s="5"/>
      <c r="D64" s="5"/>
      <c r="E64" s="44"/>
    </row>
    <row r="65" spans="1:5" ht="15.75" thickBot="1">
      <c r="A65" s="34"/>
      <c r="B65" s="11"/>
      <c r="C65" s="8" t="s">
        <v>14</v>
      </c>
      <c r="D65" s="8">
        <f>SUM(D61:D64)</f>
        <v>0</v>
      </c>
      <c r="E65" s="45"/>
    </row>
    <row r="66" spans="1:5" s="4" customFormat="1" ht="33.75" customHeight="1">
      <c r="A66" s="1" t="s">
        <v>38</v>
      </c>
      <c r="B66" s="2" t="s">
        <v>1</v>
      </c>
      <c r="C66" s="35" t="s">
        <v>2</v>
      </c>
      <c r="D66" s="36"/>
      <c r="E66" s="3" t="s">
        <v>39</v>
      </c>
    </row>
    <row r="67" spans="1:5">
      <c r="A67" s="37">
        <f>E46</f>
        <v>41752.429999999993</v>
      </c>
      <c r="B67" s="10"/>
      <c r="C67" s="5" t="s">
        <v>21</v>
      </c>
      <c r="D67" s="5">
        <f>B71*0.05</f>
        <v>0</v>
      </c>
      <c r="E67" s="43">
        <f>A67+B71-D71</f>
        <v>41752.429999999993</v>
      </c>
    </row>
    <row r="68" spans="1:5">
      <c r="A68" s="33"/>
      <c r="B68" s="10"/>
      <c r="C68" s="5"/>
      <c r="D68" s="5"/>
      <c r="E68" s="44"/>
    </row>
    <row r="69" spans="1:5">
      <c r="A69" s="33"/>
      <c r="B69" s="10"/>
      <c r="C69" s="5"/>
      <c r="D69" s="5"/>
      <c r="E69" s="44"/>
    </row>
    <row r="70" spans="1:5">
      <c r="A70" s="33"/>
      <c r="B70" s="10"/>
      <c r="C70" s="5"/>
      <c r="D70" s="5"/>
      <c r="E70" s="44"/>
    </row>
    <row r="71" spans="1:5" ht="15.75" thickBot="1">
      <c r="A71" s="34"/>
      <c r="B71" s="11"/>
      <c r="C71" s="8" t="s">
        <v>14</v>
      </c>
      <c r="D71" s="8">
        <f>SUM(D67:D70)</f>
        <v>0</v>
      </c>
      <c r="E71" s="45"/>
    </row>
    <row r="72" spans="1:5" s="4" customFormat="1" ht="33.75" customHeight="1">
      <c r="A72" s="1" t="s">
        <v>39</v>
      </c>
      <c r="B72" s="2" t="s">
        <v>1</v>
      </c>
      <c r="C72" s="35" t="s">
        <v>2</v>
      </c>
      <c r="D72" s="36"/>
      <c r="E72" s="3" t="s">
        <v>40</v>
      </c>
    </row>
    <row r="73" spans="1:5">
      <c r="A73" s="37">
        <f>E46</f>
        <v>41752.429999999993</v>
      </c>
      <c r="B73" s="10"/>
      <c r="C73" s="5" t="s">
        <v>21</v>
      </c>
      <c r="D73" s="5">
        <f>B77*0.05</f>
        <v>0</v>
      </c>
      <c r="E73" s="43">
        <f>A73+B77-D77</f>
        <v>41752.429999999993</v>
      </c>
    </row>
    <row r="74" spans="1:5">
      <c r="A74" s="33"/>
      <c r="B74" s="10"/>
      <c r="C74" s="5"/>
      <c r="D74" s="5"/>
      <c r="E74" s="44"/>
    </row>
    <row r="75" spans="1:5">
      <c r="A75" s="33"/>
      <c r="B75" s="10"/>
      <c r="C75" s="5"/>
      <c r="D75" s="5"/>
      <c r="E75" s="44"/>
    </row>
    <row r="76" spans="1:5">
      <c r="A76" s="33"/>
      <c r="B76" s="10"/>
      <c r="C76" s="5"/>
      <c r="D76" s="5"/>
      <c r="E76" s="44"/>
    </row>
    <row r="77" spans="1:5" ht="15.75" thickBot="1">
      <c r="A77" s="34"/>
      <c r="B77" s="11"/>
      <c r="C77" s="8" t="s">
        <v>14</v>
      </c>
      <c r="D77" s="8">
        <f>SUM(D73:D76)</f>
        <v>0</v>
      </c>
      <c r="E77" s="45"/>
    </row>
    <row r="78" spans="1:5" s="4" customFormat="1" ht="33.75" customHeight="1">
      <c r="A78" s="1" t="s">
        <v>40</v>
      </c>
      <c r="B78" s="2" t="s">
        <v>1</v>
      </c>
      <c r="C78" s="35" t="s">
        <v>2</v>
      </c>
      <c r="D78" s="36"/>
      <c r="E78" s="3" t="s">
        <v>41</v>
      </c>
    </row>
    <row r="79" spans="1:5">
      <c r="A79" s="37">
        <f>E73</f>
        <v>41752.429999999993</v>
      </c>
      <c r="B79" s="10"/>
      <c r="C79" s="5" t="s">
        <v>21</v>
      </c>
      <c r="D79" s="5">
        <f>B83*0.05</f>
        <v>0</v>
      </c>
      <c r="E79" s="43">
        <f>A79+B83-D83</f>
        <v>41752.429999999993</v>
      </c>
    </row>
    <row r="80" spans="1:5">
      <c r="A80" s="33"/>
      <c r="B80" s="10"/>
      <c r="C80" s="5"/>
      <c r="D80" s="5"/>
      <c r="E80" s="44"/>
    </row>
    <row r="81" spans="1:5">
      <c r="A81" s="33"/>
      <c r="B81" s="10"/>
      <c r="C81" s="5"/>
      <c r="D81" s="5"/>
      <c r="E81" s="44"/>
    </row>
    <row r="82" spans="1:5">
      <c r="A82" s="33"/>
      <c r="B82" s="10"/>
      <c r="C82" s="5"/>
      <c r="D82" s="5"/>
      <c r="E82" s="44"/>
    </row>
    <row r="83" spans="1:5" ht="15.75" thickBot="1">
      <c r="A83" s="34"/>
      <c r="B83" s="11"/>
      <c r="C83" s="8" t="s">
        <v>14</v>
      </c>
      <c r="D83" s="8">
        <f>SUM(D79:D82)</f>
        <v>0</v>
      </c>
      <c r="E83" s="45"/>
    </row>
    <row r="84" spans="1:5" s="4" customFormat="1" ht="33.75" customHeight="1">
      <c r="A84" s="1" t="s">
        <v>41</v>
      </c>
      <c r="B84" s="2" t="s">
        <v>1</v>
      </c>
      <c r="C84" s="35" t="s">
        <v>2</v>
      </c>
      <c r="D84" s="36"/>
      <c r="E84" s="3" t="s">
        <v>42</v>
      </c>
    </row>
    <row r="85" spans="1:5">
      <c r="A85" s="37">
        <f>E79</f>
        <v>41752.429999999993</v>
      </c>
      <c r="B85" s="10"/>
      <c r="C85" s="5" t="s">
        <v>21</v>
      </c>
      <c r="D85" s="5">
        <f>B89*0.05</f>
        <v>0</v>
      </c>
      <c r="E85" s="43">
        <f>A85+B89-D89</f>
        <v>41752.429999999993</v>
      </c>
    </row>
    <row r="86" spans="1:5">
      <c r="A86" s="33"/>
      <c r="B86" s="10"/>
      <c r="C86" s="5"/>
      <c r="D86" s="5"/>
      <c r="E86" s="44"/>
    </row>
    <row r="87" spans="1:5">
      <c r="A87" s="33"/>
      <c r="B87" s="10"/>
      <c r="C87" s="5"/>
      <c r="D87" s="5"/>
      <c r="E87" s="44"/>
    </row>
    <row r="88" spans="1:5">
      <c r="A88" s="33"/>
      <c r="B88" s="10"/>
      <c r="C88" s="5"/>
      <c r="D88" s="5"/>
      <c r="E88" s="44"/>
    </row>
    <row r="89" spans="1:5" ht="15.75" thickBot="1">
      <c r="A89" s="34"/>
      <c r="B89" s="11"/>
      <c r="C89" s="8" t="s">
        <v>14</v>
      </c>
      <c r="D89" s="8">
        <f>SUM(D85:D88)</f>
        <v>0</v>
      </c>
      <c r="E89" s="45"/>
    </row>
  </sheetData>
  <mergeCells count="37">
    <mergeCell ref="C4:D4"/>
    <mergeCell ref="C78:D78"/>
    <mergeCell ref="A79:A83"/>
    <mergeCell ref="E79:E83"/>
    <mergeCell ref="C84:D84"/>
    <mergeCell ref="A85:A89"/>
    <mergeCell ref="E85:E89"/>
    <mergeCell ref="C66:D66"/>
    <mergeCell ref="A67:A71"/>
    <mergeCell ref="E67:E71"/>
    <mergeCell ref="C54:D54"/>
    <mergeCell ref="A55:A59"/>
    <mergeCell ref="E55:E59"/>
    <mergeCell ref="C60:D60"/>
    <mergeCell ref="A61:A65"/>
    <mergeCell ref="E61:E65"/>
    <mergeCell ref="C3:D3"/>
    <mergeCell ref="C72:D72"/>
    <mergeCell ref="A73:A77"/>
    <mergeCell ref="E46:E53"/>
    <mergeCell ref="E37:E44"/>
    <mergeCell ref="E73:E77"/>
    <mergeCell ref="C11:D11"/>
    <mergeCell ref="E6:E10"/>
    <mergeCell ref="A6:A10"/>
    <mergeCell ref="C25:D25"/>
    <mergeCell ref="C19:D19"/>
    <mergeCell ref="E20:E24"/>
    <mergeCell ref="A20:A24"/>
    <mergeCell ref="E12:E18"/>
    <mergeCell ref="A12:A18"/>
    <mergeCell ref="C36:D36"/>
    <mergeCell ref="A37:A44"/>
    <mergeCell ref="C45:D45"/>
    <mergeCell ref="A46:A53"/>
    <mergeCell ref="E26:E35"/>
    <mergeCell ref="A26:A35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2021-07-09T09:12:50Z</dcterms:modified>
</cp:coreProperties>
</file>