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70" yWindow="435" windowWidth="20640" windowHeight="8010" activeTab="4"/>
  </bookViews>
  <sheets>
    <sheet name="4" sheetId="1" r:id="rId1"/>
    <sheet name="12" sheetId="2" r:id="rId2"/>
    <sheet name="52" sheetId="3" r:id="rId3"/>
    <sheet name="65" sheetId="6" r:id="rId4"/>
    <sheet name="101" sheetId="8" r:id="rId5"/>
    <sheet name="Лист1" sheetId="10" r:id="rId6"/>
    <sheet name="95" sheetId="7" r:id="rId7"/>
    <sheet name="55" sheetId="5" r:id="rId8"/>
    <sheet name="77" sheetId="9" r:id="rId9"/>
    <sheet name="53" sheetId="4" r:id="rId10"/>
  </sheets>
  <calcPr calcId="125725"/>
</workbook>
</file>

<file path=xl/calcChain.xml><?xml version="1.0" encoding="utf-8"?>
<calcChain xmlns="http://schemas.openxmlformats.org/spreadsheetml/2006/main">
  <c r="D41" i="8"/>
  <c r="D37" i="3"/>
  <c r="D36" i="2"/>
  <c r="B4" i="8" l="1"/>
  <c r="D18"/>
  <c r="D22" s="1"/>
  <c r="D12"/>
  <c r="D16" s="1"/>
  <c r="D6"/>
  <c r="D10" s="1"/>
  <c r="D71"/>
  <c r="D75" s="1"/>
  <c r="D65"/>
  <c r="D69" s="1"/>
  <c r="D59"/>
  <c r="D63" s="1"/>
  <c r="D53"/>
  <c r="D57" s="1"/>
  <c r="D47"/>
  <c r="D51" s="1"/>
  <c r="D45"/>
  <c r="C4" s="1"/>
  <c r="D40" i="9"/>
  <c r="B4" i="6"/>
  <c r="D26"/>
  <c r="E20"/>
  <c r="D23"/>
  <c r="D21"/>
  <c r="D17"/>
  <c r="D18" s="1"/>
  <c r="D6"/>
  <c r="B4" i="3"/>
  <c r="D8" i="6" l="1"/>
  <c r="D31" i="3" l="1"/>
  <c r="D21"/>
  <c r="D18"/>
  <c r="D16"/>
  <c r="D11"/>
  <c r="D13" s="1"/>
  <c r="D6"/>
  <c r="D8" s="1"/>
  <c r="D88" i="6"/>
  <c r="D92" s="1"/>
  <c r="D82"/>
  <c r="D86" s="1"/>
  <c r="D76"/>
  <c r="D80" s="1"/>
  <c r="D70"/>
  <c r="D74" s="1"/>
  <c r="D64"/>
  <c r="D68" s="1"/>
  <c r="D77" i="5"/>
  <c r="D81" s="1"/>
  <c r="D71"/>
  <c r="D75" s="1"/>
  <c r="D65"/>
  <c r="D69" s="1"/>
  <c r="D59"/>
  <c r="D63" s="1"/>
  <c r="D53"/>
  <c r="D57" s="1"/>
  <c r="A53"/>
  <c r="D68" i="4"/>
  <c r="D72" s="1"/>
  <c r="D62"/>
  <c r="D66" s="1"/>
  <c r="D56"/>
  <c r="D60" s="1"/>
  <c r="D50"/>
  <c r="D54" s="1"/>
  <c r="D44"/>
  <c r="D48" s="1"/>
  <c r="A44"/>
  <c r="E44" s="1"/>
  <c r="A50" s="1"/>
  <c r="E50" s="1"/>
  <c r="A56" s="1"/>
  <c r="E56" s="1"/>
  <c r="A62" s="1"/>
  <c r="E62" s="1"/>
  <c r="A68" s="1"/>
  <c r="E68" s="1"/>
  <c r="D67" i="3"/>
  <c r="D71" s="1"/>
  <c r="D61"/>
  <c r="D65" s="1"/>
  <c r="D55"/>
  <c r="D59" s="1"/>
  <c r="D49"/>
  <c r="D53" s="1"/>
  <c r="D43"/>
  <c r="D47" s="1"/>
  <c r="B4" i="2"/>
  <c r="D66"/>
  <c r="D70" s="1"/>
  <c r="D60"/>
  <c r="D64" s="1"/>
  <c r="D54"/>
  <c r="D58" s="1"/>
  <c r="D48"/>
  <c r="D52" s="1"/>
  <c r="D42"/>
  <c r="D46" s="1"/>
  <c r="E53" i="5" l="1"/>
  <c r="A59" s="1"/>
  <c r="E59" s="1"/>
  <c r="A65" s="1"/>
  <c r="E65" s="1"/>
  <c r="A71" s="1"/>
  <c r="E71" s="1"/>
  <c r="A77" s="1"/>
  <c r="E77" s="1"/>
  <c r="D30" i="2" l="1"/>
  <c r="B4" i="1"/>
  <c r="D66"/>
  <c r="D70" s="1"/>
  <c r="D60"/>
  <c r="D64" s="1"/>
  <c r="D54"/>
  <c r="D58" s="1"/>
  <c r="D48"/>
  <c r="D52" s="1"/>
  <c r="D42"/>
  <c r="D46" s="1"/>
  <c r="D30" l="1"/>
  <c r="D17" i="2" l="1"/>
  <c r="D13"/>
  <c r="D9"/>
  <c r="D58" i="6"/>
  <c r="D62" s="1"/>
  <c r="C4" s="1"/>
  <c r="D47" i="5"/>
  <c r="D51" s="1"/>
  <c r="A47"/>
  <c r="D38" i="4"/>
  <c r="D42" s="1"/>
  <c r="A38"/>
  <c r="E38" s="1"/>
  <c r="D41" i="3"/>
  <c r="C4" s="1"/>
  <c r="D40" i="2"/>
  <c r="C4" s="1"/>
  <c r="D36" i="1"/>
  <c r="D40" s="1"/>
  <c r="C4" s="1"/>
  <c r="D17"/>
  <c r="D13"/>
  <c r="D9"/>
  <c r="E6" s="1"/>
  <c r="A11" s="1"/>
  <c r="E47" i="5" l="1"/>
  <c r="E11" i="1"/>
  <c r="D44" i="9" l="1"/>
  <c r="D29"/>
  <c r="D32" s="1"/>
  <c r="E29" s="1"/>
  <c r="A34" s="1"/>
  <c r="D34" s="1"/>
  <c r="D38" s="1"/>
  <c r="D29" i="8"/>
  <c r="D35"/>
  <c r="D39" s="1"/>
  <c r="D29" i="5"/>
  <c r="E29" s="1"/>
  <c r="A35" s="1"/>
  <c r="D35" s="1"/>
  <c r="D39" s="1"/>
  <c r="D41"/>
  <c r="D45" s="1"/>
  <c r="D32" i="4"/>
  <c r="D36" s="1"/>
  <c r="D26"/>
  <c r="D30" s="1"/>
  <c r="E34" i="9" l="1"/>
  <c r="A40" s="1"/>
  <c r="E40" s="1"/>
  <c r="D33" i="8"/>
  <c r="E35" i="5"/>
  <c r="A41" s="1"/>
  <c r="E41"/>
  <c r="E26" i="4"/>
  <c r="A32" s="1"/>
  <c r="E32" s="1"/>
  <c r="D35" i="3" l="1"/>
  <c r="D25"/>
  <c r="D29" s="1"/>
  <c r="D34" i="2"/>
  <c r="D24"/>
  <c r="D28" s="1"/>
  <c r="D41" i="6" l="1"/>
  <c r="D50" s="1"/>
  <c r="D52"/>
  <c r="D56" s="1"/>
  <c r="B28" i="1" l="1"/>
  <c r="D24" s="1"/>
  <c r="D28" s="1"/>
  <c r="D34"/>
  <c r="D29" i="6" l="1"/>
  <c r="D23" i="3"/>
  <c r="D22" i="2"/>
  <c r="E19" s="1"/>
  <c r="A24" s="1"/>
  <c r="E24" s="1"/>
  <c r="A30" s="1"/>
  <c r="E30" s="1"/>
  <c r="A36" s="1"/>
  <c r="E36" s="1"/>
  <c r="A42" s="1"/>
  <c r="E42" s="1"/>
  <c r="A48" s="1"/>
  <c r="E48" s="1"/>
  <c r="A54" s="1"/>
  <c r="E54" s="1"/>
  <c r="A60" s="1"/>
  <c r="E60" s="1"/>
  <c r="A66" s="1"/>
  <c r="E66" s="1"/>
  <c r="B22" i="1"/>
  <c r="D19" s="1"/>
  <c r="D22" s="1"/>
  <c r="E19" s="1"/>
  <c r="A24" s="1"/>
  <c r="E24" s="1"/>
  <c r="A30" s="1"/>
  <c r="E30" s="1"/>
  <c r="A36" s="1"/>
  <c r="E36" s="1"/>
  <c r="A42" s="1"/>
  <c r="E42" s="1"/>
  <c r="A48" s="1"/>
  <c r="E48" s="1"/>
  <c r="A54" s="1"/>
  <c r="E54" s="1"/>
  <c r="A60" s="1"/>
  <c r="E60" s="1"/>
  <c r="A66" s="1"/>
  <c r="E66" s="1"/>
  <c r="D39" i="6" l="1"/>
  <c r="E25" s="1"/>
  <c r="A41" s="1"/>
  <c r="E41" s="1"/>
  <c r="A52" s="1"/>
  <c r="E52" s="1"/>
  <c r="A58" s="1"/>
  <c r="E58" s="1"/>
  <c r="A64" s="1"/>
  <c r="E64" s="1"/>
  <c r="A70" s="1"/>
  <c r="E70" s="1"/>
  <c r="A76" s="1"/>
  <c r="E76" s="1"/>
  <c r="A82" s="1"/>
  <c r="E82" s="1"/>
  <c r="A88" s="1"/>
  <c r="E88" s="1"/>
  <c r="E20" i="3"/>
  <c r="A25" s="1"/>
  <c r="E25" s="1"/>
  <c r="A31" s="1"/>
  <c r="E31" s="1"/>
  <c r="A37" s="1"/>
  <c r="E37" s="1"/>
  <c r="A43" s="1"/>
  <c r="E43" s="1"/>
  <c r="A49" s="1"/>
  <c r="E49" s="1"/>
  <c r="A55" s="1"/>
  <c r="E55" s="1"/>
  <c r="A61" s="1"/>
  <c r="E61" s="1"/>
  <c r="A67" s="1"/>
  <c r="E67" s="1"/>
  <c r="D24" i="8"/>
  <c r="D27" s="1"/>
  <c r="E24" s="1"/>
  <c r="A29" s="1"/>
  <c r="E29" s="1"/>
  <c r="A35" s="1"/>
  <c r="E35" s="1"/>
  <c r="A41" s="1"/>
  <c r="E41" s="1"/>
  <c r="A47" s="1"/>
  <c r="E47" s="1"/>
  <c r="A53" s="1"/>
  <c r="E53" s="1"/>
  <c r="A59" s="1"/>
  <c r="E59" s="1"/>
  <c r="A65" s="1"/>
  <c r="E65" s="1"/>
  <c r="A71" s="1"/>
  <c r="E71" s="1"/>
</calcChain>
</file>

<file path=xl/sharedStrings.xml><?xml version="1.0" encoding="utf-8"?>
<sst xmlns="http://schemas.openxmlformats.org/spreadsheetml/2006/main" count="674" uniqueCount="97">
  <si>
    <t>Довідка</t>
  </si>
  <si>
    <t>Надходження грошових коштів</t>
  </si>
  <si>
    <t>Витрати грошових коштів</t>
  </si>
  <si>
    <t>долг - 5,61</t>
  </si>
  <si>
    <t>Залишок на 01.05.2020р.</t>
  </si>
  <si>
    <t>Залишок на 01.06.2020р.</t>
  </si>
  <si>
    <t>Залишок на 01.07.2020р.</t>
  </si>
  <si>
    <t>Залишок на 01.08.2020р.</t>
  </si>
  <si>
    <t>Залишок на 01.09.2020р.</t>
  </si>
  <si>
    <t>Залишок на 01.10.2020р.</t>
  </si>
  <si>
    <t>Залишок на 01.11.2020р.</t>
  </si>
  <si>
    <t>Залишок на 01.12.2020р.</t>
  </si>
  <si>
    <t>Залишок на 01.01.2021р.</t>
  </si>
  <si>
    <t>Залишок на 01.02.2021р.</t>
  </si>
  <si>
    <t>Залишок на 01.03.2021р.</t>
  </si>
  <si>
    <t>Залишок на 01.04.2021р.</t>
  </si>
  <si>
    <t>Залишок на 01.05.2021р.</t>
  </si>
  <si>
    <t>Залишок на 01.06.2021р.</t>
  </si>
  <si>
    <t>Залишок на 01.07.2021р.</t>
  </si>
  <si>
    <t>Залишок на 01.08.2021р.</t>
  </si>
  <si>
    <t>Залишок на 01.09.2021р.</t>
  </si>
  <si>
    <t>Залишок на 01.10.2021р.</t>
  </si>
  <si>
    <t>5%фонда - 6,98</t>
  </si>
  <si>
    <t>Всього - 6,98</t>
  </si>
  <si>
    <t>5%фонда - 243,00</t>
  </si>
  <si>
    <t>Всього - 243,00</t>
  </si>
  <si>
    <t>5%фонда - 31,00</t>
  </si>
  <si>
    <t>Всього - 31,00</t>
  </si>
  <si>
    <t>5%фонда - 50,50</t>
  </si>
  <si>
    <t>Всього - 50,50</t>
  </si>
  <si>
    <t>5%фонда - 6,63</t>
  </si>
  <si>
    <t>Всього - 6,63</t>
  </si>
  <si>
    <t>господ.тов. - 5186,16</t>
  </si>
  <si>
    <t>будів.тов. - 3786,72</t>
  </si>
  <si>
    <t>сантех.тов. - 1460,00</t>
  </si>
  <si>
    <t>т/о орг.техн. - 4485,00</t>
  </si>
  <si>
    <t>електр.тов. - 1508,28</t>
  </si>
  <si>
    <t>меблі - 1295,00</t>
  </si>
  <si>
    <t>шкіл.дошка - 4520,00</t>
  </si>
  <si>
    <t>5%фонда - 1312,50</t>
  </si>
  <si>
    <t>5%фонда - 29,45</t>
  </si>
  <si>
    <t>Всього - 29,45</t>
  </si>
  <si>
    <t>5%фонда - 86,35</t>
  </si>
  <si>
    <t>Всього - 86,35</t>
  </si>
  <si>
    <t>5%фонда - 6,29</t>
  </si>
  <si>
    <t>Всього - 6,29</t>
  </si>
  <si>
    <t>т/о орг.техн. - 1095,00</t>
  </si>
  <si>
    <t>5%фонда - 750,25</t>
  </si>
  <si>
    <t>5%фонда - 27,98</t>
  </si>
  <si>
    <t>Всього - 27,98</t>
  </si>
  <si>
    <t>5%фонда - 200,00</t>
  </si>
  <si>
    <t>Всього - 200,00</t>
  </si>
  <si>
    <t>5 % фонда</t>
  </si>
  <si>
    <t>Всього</t>
  </si>
  <si>
    <t>монтажні роботи (інтернет)</t>
  </si>
  <si>
    <t>5 % фонд</t>
  </si>
  <si>
    <t>господарські товари</t>
  </si>
  <si>
    <t>Послуги охорони</t>
  </si>
  <si>
    <t>Рулонні штори</t>
  </si>
  <si>
    <t>Поточний ремонт принтера</t>
  </si>
  <si>
    <t>Заправка картріджів</t>
  </si>
  <si>
    <t>відновлення картріджа</t>
  </si>
  <si>
    <t>секції для горшиків</t>
  </si>
  <si>
    <t>диван</t>
  </si>
  <si>
    <t>змішувач</t>
  </si>
  <si>
    <t>оприскувач</t>
  </si>
  <si>
    <t>буд. Матеріали</t>
  </si>
  <si>
    <t>фарба</t>
  </si>
  <si>
    <t>дошка шкільна</t>
  </si>
  <si>
    <t xml:space="preserve">5% фонд </t>
  </si>
  <si>
    <t xml:space="preserve">5% фонда </t>
  </si>
  <si>
    <t>5% фонда</t>
  </si>
  <si>
    <t>послуги охорони</t>
  </si>
  <si>
    <t xml:space="preserve"> </t>
  </si>
  <si>
    <t>інтернет</t>
  </si>
  <si>
    <t>відновлення картриджу</t>
  </si>
  <si>
    <t>ремонт принтера</t>
  </si>
  <si>
    <t>будматеріали</t>
  </si>
  <si>
    <t>Всього надходжень</t>
  </si>
  <si>
    <t>Всього витрат</t>
  </si>
  <si>
    <t>метал.двері</t>
  </si>
  <si>
    <t>5%фонда</t>
  </si>
  <si>
    <t xml:space="preserve">Всього </t>
  </si>
  <si>
    <t xml:space="preserve">5%фонда </t>
  </si>
  <si>
    <t xml:space="preserve">миющ.тов. </t>
  </si>
  <si>
    <t>Залишок на 01.11.2021р.</t>
  </si>
  <si>
    <t>Залишок на 01.12.2021р.</t>
  </si>
  <si>
    <t>Залишок на 31.12.2021р.</t>
  </si>
  <si>
    <t>лако-фарбові вироби</t>
  </si>
  <si>
    <t xml:space="preserve">охорона </t>
  </si>
  <si>
    <t>5% фонд</t>
  </si>
  <si>
    <t>ЗЗШ №52</t>
  </si>
  <si>
    <t>ЗЗШ № 12</t>
  </si>
  <si>
    <t>ЗЗШ № 4</t>
  </si>
  <si>
    <t>ЗЗШ № 65</t>
  </si>
  <si>
    <t>ЗЗШ № 101</t>
  </si>
  <si>
    <t>лакофарбові вироби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</si>
</sst>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6" xfId="0" applyNumberFormat="1" applyFont="1" applyBorder="1" applyAlignment="1">
      <alignment vertical="center"/>
    </xf>
    <xf numFmtId="0" fontId="2" fillId="0" borderId="0" xfId="0" applyFont="1"/>
    <xf numFmtId="2" fontId="1" fillId="0" borderId="18" xfId="0" applyNumberFormat="1" applyFont="1" applyBorder="1" applyAlignment="1">
      <alignment vertical="center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2" fontId="1" fillId="0" borderId="2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3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20" xfId="0" applyFont="1" applyFill="1" applyBorder="1"/>
    <xf numFmtId="2" fontId="2" fillId="0" borderId="1" xfId="0" applyNumberFormat="1" applyFont="1" applyBorder="1"/>
    <xf numFmtId="2" fontId="1" fillId="2" borderId="20" xfId="0" applyNumberFormat="1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25" xfId="0" applyFont="1" applyBorder="1" applyAlignment="1">
      <alignment vertical="center" wrapText="1"/>
    </xf>
    <xf numFmtId="0" fontId="1" fillId="4" borderId="20" xfId="0" applyFont="1" applyFill="1" applyBorder="1"/>
    <xf numFmtId="2" fontId="1" fillId="4" borderId="20" xfId="0" applyNumberFormat="1" applyFont="1" applyFill="1" applyBorder="1"/>
    <xf numFmtId="0" fontId="1" fillId="4" borderId="7" xfId="0" applyFont="1" applyFill="1" applyBorder="1"/>
    <xf numFmtId="2" fontId="1" fillId="4" borderId="7" xfId="0" applyNumberFormat="1" applyFont="1" applyFill="1" applyBorder="1"/>
    <xf numFmtId="4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3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0"/>
  <sheetViews>
    <sheetView workbookViewId="0">
      <pane ySplit="4" topLeftCell="A35" activePane="bottomLeft" state="frozen"/>
      <selection pane="bottomLeft" activeCell="B41" sqref="B41"/>
    </sheetView>
  </sheetViews>
  <sheetFormatPr defaultRowHeight="15"/>
  <cols>
    <col min="1" max="1" width="23.140625" style="74" customWidth="1"/>
    <col min="2" max="2" width="27.28515625" style="54" customWidth="1"/>
    <col min="3" max="3" width="26.7109375" style="18" customWidth="1"/>
    <col min="4" max="4" width="25.42578125" style="18" customWidth="1"/>
    <col min="5" max="5" width="22.7109375" style="74" customWidth="1"/>
  </cols>
  <sheetData>
    <row r="1" spans="1:5" s="18" customFormat="1" ht="21.75" customHeight="1">
      <c r="A1" s="74"/>
      <c r="B1" s="55"/>
      <c r="C1" s="97" t="s">
        <v>0</v>
      </c>
      <c r="D1" s="97"/>
      <c r="E1" s="74" t="s">
        <v>93</v>
      </c>
    </row>
    <row r="2" spans="1:5" s="18" customFormat="1" ht="15.75" thickBot="1">
      <c r="A2" s="74"/>
      <c r="B2" s="54"/>
      <c r="E2" s="74"/>
    </row>
    <row r="3" spans="1:5" s="18" customFormat="1" ht="16.5" thickBot="1">
      <c r="A3" s="46"/>
      <c r="B3" s="52" t="s">
        <v>78</v>
      </c>
      <c r="C3" s="98" t="s">
        <v>79</v>
      </c>
      <c r="D3" s="98"/>
      <c r="E3" s="75"/>
    </row>
    <row r="4" spans="1:5" s="14" customFormat="1" ht="35.25" customHeight="1" thickBot="1">
      <c r="A4" s="46"/>
      <c r="B4" s="51">
        <f>B9+B13+B17+B22+B28+B34+B40+B46+B52+B58+B64+B70</f>
        <v>1000</v>
      </c>
      <c r="C4" s="99">
        <f>D9+D13+D17+D22+D28+D34+D40+D46+D52+D58+D64+D70</f>
        <v>17050</v>
      </c>
      <c r="D4" s="100"/>
      <c r="E4" s="75"/>
    </row>
    <row r="5" spans="1:5" ht="28.5">
      <c r="A5" s="78" t="s">
        <v>12</v>
      </c>
      <c r="B5" s="58" t="s">
        <v>1</v>
      </c>
      <c r="C5" s="101" t="s">
        <v>2</v>
      </c>
      <c r="D5" s="101"/>
      <c r="E5" s="76" t="s">
        <v>13</v>
      </c>
    </row>
    <row r="6" spans="1:5">
      <c r="A6" s="102">
        <v>16656.169999999998</v>
      </c>
      <c r="B6" s="56"/>
      <c r="C6" s="16" t="s">
        <v>80</v>
      </c>
      <c r="D6" s="16">
        <v>17000</v>
      </c>
      <c r="E6" s="104">
        <f>A6+B9-D9</f>
        <v>321.16999999999825</v>
      </c>
    </row>
    <row r="7" spans="1:5">
      <c r="A7" s="102"/>
      <c r="B7" s="56"/>
      <c r="C7" s="16" t="s">
        <v>81</v>
      </c>
      <c r="D7" s="16">
        <v>35</v>
      </c>
      <c r="E7" s="104"/>
    </row>
    <row r="8" spans="1:5">
      <c r="A8" s="102"/>
      <c r="B8" s="56"/>
      <c r="C8" s="16"/>
      <c r="D8" s="16"/>
      <c r="E8" s="104"/>
    </row>
    <row r="9" spans="1:5" ht="15.75" thickBot="1">
      <c r="A9" s="103"/>
      <c r="B9" s="65">
        <v>700</v>
      </c>
      <c r="C9" s="66" t="s">
        <v>82</v>
      </c>
      <c r="D9" s="66">
        <f>SUM(D6:D8)</f>
        <v>17035</v>
      </c>
      <c r="E9" s="105"/>
    </row>
    <row r="10" spans="1:5" ht="28.5">
      <c r="A10" s="78" t="s">
        <v>13</v>
      </c>
      <c r="B10" s="58" t="s">
        <v>1</v>
      </c>
      <c r="C10" s="101" t="s">
        <v>2</v>
      </c>
      <c r="D10" s="101"/>
      <c r="E10" s="76" t="s">
        <v>14</v>
      </c>
    </row>
    <row r="11" spans="1:5">
      <c r="A11" s="102">
        <f>E6</f>
        <v>321.16999999999825</v>
      </c>
      <c r="B11" s="56"/>
      <c r="C11" s="16" t="s">
        <v>83</v>
      </c>
      <c r="D11" s="16">
        <v>2.5</v>
      </c>
      <c r="E11" s="104">
        <f>A11+B13-D13</f>
        <v>368.66999999999825</v>
      </c>
    </row>
    <row r="12" spans="1:5">
      <c r="A12" s="102"/>
      <c r="B12" s="56"/>
      <c r="C12" s="16"/>
      <c r="D12" s="16"/>
      <c r="E12" s="104"/>
    </row>
    <row r="13" spans="1:5" ht="15.75" thickBot="1">
      <c r="A13" s="103"/>
      <c r="B13" s="65">
        <v>50</v>
      </c>
      <c r="C13" s="66" t="s">
        <v>53</v>
      </c>
      <c r="D13" s="66">
        <f>SUM(D11:D12)</f>
        <v>2.5</v>
      </c>
      <c r="E13" s="105"/>
    </row>
    <row r="14" spans="1:5" ht="28.5">
      <c r="A14" s="78" t="s">
        <v>14</v>
      </c>
      <c r="B14" s="58" t="s">
        <v>1</v>
      </c>
      <c r="C14" s="101" t="s">
        <v>2</v>
      </c>
      <c r="D14" s="101"/>
      <c r="E14" s="76" t="s">
        <v>15</v>
      </c>
    </row>
    <row r="15" spans="1:5">
      <c r="A15" s="102">
        <v>368.67</v>
      </c>
      <c r="B15" s="56"/>
      <c r="C15" s="16" t="s">
        <v>83</v>
      </c>
      <c r="D15" s="16">
        <v>2.5</v>
      </c>
      <c r="E15" s="104">
        <v>416.17</v>
      </c>
    </row>
    <row r="16" spans="1:5">
      <c r="A16" s="102"/>
      <c r="B16" s="56"/>
      <c r="C16" s="16"/>
      <c r="D16" s="16"/>
      <c r="E16" s="104"/>
    </row>
    <row r="17" spans="1:5" ht="15.75" thickBot="1">
      <c r="A17" s="103"/>
      <c r="B17" s="65">
        <v>50</v>
      </c>
      <c r="C17" s="66" t="s">
        <v>82</v>
      </c>
      <c r="D17" s="66">
        <f>SUM(D15:D16)</f>
        <v>2.5</v>
      </c>
      <c r="E17" s="105"/>
    </row>
    <row r="18" spans="1:5" ht="28.5">
      <c r="A18" s="78" t="s">
        <v>15</v>
      </c>
      <c r="B18" s="58" t="s">
        <v>1</v>
      </c>
      <c r="C18" s="59" t="s">
        <v>2</v>
      </c>
      <c r="D18" s="59"/>
      <c r="E18" s="76" t="s">
        <v>16</v>
      </c>
    </row>
    <row r="19" spans="1:5">
      <c r="A19" s="102">
        <v>416.17</v>
      </c>
      <c r="B19" s="56"/>
      <c r="C19" s="16" t="s">
        <v>52</v>
      </c>
      <c r="D19" s="16">
        <f>B22*0.05</f>
        <v>2.5</v>
      </c>
      <c r="E19" s="104">
        <f>A19+B22-D22</f>
        <v>463.67</v>
      </c>
    </row>
    <row r="20" spans="1:5">
      <c r="A20" s="102"/>
      <c r="B20" s="56"/>
      <c r="C20" s="16"/>
      <c r="D20" s="16"/>
      <c r="E20" s="104"/>
    </row>
    <row r="21" spans="1:5">
      <c r="A21" s="102"/>
      <c r="B21" s="56"/>
      <c r="C21" s="16"/>
      <c r="D21" s="16"/>
      <c r="E21" s="104"/>
    </row>
    <row r="22" spans="1:5" ht="15.75" thickBot="1">
      <c r="A22" s="106"/>
      <c r="B22" s="53">
        <f>50</f>
        <v>50</v>
      </c>
      <c r="C22" s="21" t="s">
        <v>53</v>
      </c>
      <c r="D22" s="21">
        <f>SUM(D19:D21)</f>
        <v>2.5</v>
      </c>
      <c r="E22" s="107"/>
    </row>
    <row r="23" spans="1:5" s="14" customFormat="1" ht="33.75" customHeight="1">
      <c r="A23" s="50" t="s">
        <v>16</v>
      </c>
      <c r="B23" s="57" t="s">
        <v>1</v>
      </c>
      <c r="C23" s="112" t="s">
        <v>2</v>
      </c>
      <c r="D23" s="113"/>
      <c r="E23" s="77" t="s">
        <v>17</v>
      </c>
    </row>
    <row r="24" spans="1:5" s="18" customFormat="1">
      <c r="A24" s="103">
        <f>E19</f>
        <v>463.67</v>
      </c>
      <c r="B24" s="56"/>
      <c r="C24" s="16" t="s">
        <v>69</v>
      </c>
      <c r="D24" s="16">
        <f>B28*0.05</f>
        <v>2.5</v>
      </c>
      <c r="E24" s="105">
        <f>A24+B28-D28</f>
        <v>511.17000000000007</v>
      </c>
    </row>
    <row r="25" spans="1:5" s="18" customFormat="1">
      <c r="A25" s="108"/>
      <c r="B25" s="56"/>
      <c r="C25" s="16"/>
      <c r="D25" s="16"/>
      <c r="E25" s="110"/>
    </row>
    <row r="26" spans="1:5" s="18" customFormat="1">
      <c r="A26" s="108"/>
      <c r="B26" s="56"/>
      <c r="C26" s="16"/>
      <c r="D26" s="16"/>
      <c r="E26" s="110"/>
    </row>
    <row r="27" spans="1:5" s="18" customFormat="1">
      <c r="A27" s="108"/>
      <c r="B27" s="56"/>
      <c r="C27" s="16"/>
      <c r="D27" s="16"/>
      <c r="E27" s="110"/>
    </row>
    <row r="28" spans="1:5" s="18" customFormat="1" ht="15.75" thickBot="1">
      <c r="A28" s="109"/>
      <c r="B28" s="53">
        <f>50</f>
        <v>50</v>
      </c>
      <c r="C28" s="21" t="s">
        <v>53</v>
      </c>
      <c r="D28" s="21">
        <f>SUM(D24:D27)</f>
        <v>2.5</v>
      </c>
      <c r="E28" s="111"/>
    </row>
    <row r="29" spans="1:5" s="14" customFormat="1" ht="33.75" customHeight="1">
      <c r="A29" s="46" t="s">
        <v>17</v>
      </c>
      <c r="B29" s="12" t="s">
        <v>1</v>
      </c>
      <c r="C29" s="89" t="s">
        <v>2</v>
      </c>
      <c r="D29" s="90"/>
      <c r="E29" s="36" t="s">
        <v>18</v>
      </c>
    </row>
    <row r="30" spans="1:5" s="18" customFormat="1">
      <c r="A30" s="103">
        <f>E24</f>
        <v>511.17000000000007</v>
      </c>
      <c r="B30" s="56"/>
      <c r="C30" s="16" t="s">
        <v>69</v>
      </c>
      <c r="D30" s="72">
        <f>B34*0.05</f>
        <v>2.5</v>
      </c>
      <c r="E30" s="105">
        <f>A30+B34-D34</f>
        <v>558.67000000000007</v>
      </c>
    </row>
    <row r="31" spans="1:5" s="18" customFormat="1">
      <c r="A31" s="108"/>
      <c r="B31" s="56"/>
      <c r="C31" s="16"/>
      <c r="D31" s="16"/>
      <c r="E31" s="110"/>
    </row>
    <row r="32" spans="1:5" s="18" customFormat="1">
      <c r="A32" s="108"/>
      <c r="B32" s="56"/>
      <c r="C32" s="16"/>
      <c r="D32" s="16"/>
      <c r="E32" s="110"/>
    </row>
    <row r="33" spans="1:5" s="18" customFormat="1">
      <c r="A33" s="108"/>
      <c r="B33" s="56"/>
      <c r="C33" s="16"/>
      <c r="D33" s="16"/>
      <c r="E33" s="110"/>
    </row>
    <row r="34" spans="1:5" s="18" customFormat="1" ht="15.75" thickBot="1">
      <c r="A34" s="109"/>
      <c r="B34" s="53">
        <v>50</v>
      </c>
      <c r="C34" s="21" t="s">
        <v>53</v>
      </c>
      <c r="D34" s="73">
        <f>SUM(D30:D33)</f>
        <v>2.5</v>
      </c>
      <c r="E34" s="111"/>
    </row>
    <row r="35" spans="1:5" s="14" customFormat="1" ht="33.75" customHeight="1">
      <c r="A35" s="46" t="s">
        <v>18</v>
      </c>
      <c r="B35" s="12" t="s">
        <v>1</v>
      </c>
      <c r="C35" s="89" t="s">
        <v>2</v>
      </c>
      <c r="D35" s="90"/>
      <c r="E35" s="36" t="s">
        <v>19</v>
      </c>
    </row>
    <row r="36" spans="1:5" s="18" customFormat="1">
      <c r="A36" s="103">
        <f>E30</f>
        <v>558.67000000000007</v>
      </c>
      <c r="B36" s="62"/>
      <c r="C36" s="16" t="s">
        <v>69</v>
      </c>
      <c r="D36" s="16">
        <f>B40*0.05</f>
        <v>2.5</v>
      </c>
      <c r="E36" s="105">
        <f>A36+B40-D40</f>
        <v>606.17000000000007</v>
      </c>
    </row>
    <row r="37" spans="1:5" s="18" customFormat="1">
      <c r="A37" s="108"/>
      <c r="B37" s="62"/>
      <c r="C37" s="16"/>
      <c r="D37" s="16"/>
      <c r="E37" s="110"/>
    </row>
    <row r="38" spans="1:5" s="18" customFormat="1">
      <c r="A38" s="108"/>
      <c r="B38" s="62"/>
      <c r="C38" s="16"/>
      <c r="D38" s="16"/>
      <c r="E38" s="110"/>
    </row>
    <row r="39" spans="1:5" s="18" customFormat="1">
      <c r="A39" s="108"/>
      <c r="B39" s="62"/>
      <c r="C39" s="16"/>
      <c r="D39" s="16"/>
      <c r="E39" s="110"/>
    </row>
    <row r="40" spans="1:5" s="18" customFormat="1" ht="15.75" thickBot="1">
      <c r="A40" s="109"/>
      <c r="B40" s="63">
        <v>50</v>
      </c>
      <c r="C40" s="64" t="s">
        <v>53</v>
      </c>
      <c r="D40" s="64">
        <f>SUM(D36:D39)</f>
        <v>2.5</v>
      </c>
      <c r="E40" s="111"/>
    </row>
    <row r="41" spans="1:5" s="14" customFormat="1" ht="33.75" customHeight="1">
      <c r="A41" s="11" t="s">
        <v>19</v>
      </c>
      <c r="B41" s="12" t="s">
        <v>1</v>
      </c>
      <c r="C41" s="89" t="s">
        <v>2</v>
      </c>
      <c r="D41" s="90"/>
      <c r="E41" s="13" t="s">
        <v>20</v>
      </c>
    </row>
    <row r="42" spans="1:5" s="18" customFormat="1">
      <c r="A42" s="91">
        <f>E36</f>
        <v>606.17000000000007</v>
      </c>
      <c r="B42" s="56"/>
      <c r="C42" s="16" t="s">
        <v>69</v>
      </c>
      <c r="D42" s="16">
        <f>B46*0.05</f>
        <v>0</v>
      </c>
      <c r="E42" s="94">
        <f>A42+B46-D46</f>
        <v>606.17000000000007</v>
      </c>
    </row>
    <row r="43" spans="1:5" s="18" customFormat="1">
      <c r="A43" s="92"/>
      <c r="B43" s="56"/>
      <c r="C43" s="16"/>
      <c r="D43" s="16"/>
      <c r="E43" s="95"/>
    </row>
    <row r="44" spans="1:5" s="18" customFormat="1">
      <c r="A44" s="92"/>
      <c r="B44" s="56"/>
      <c r="C44" s="16"/>
      <c r="D44" s="16"/>
      <c r="E44" s="95"/>
    </row>
    <row r="45" spans="1:5" s="18" customFormat="1">
      <c r="A45" s="92"/>
      <c r="B45" s="56"/>
      <c r="C45" s="16"/>
      <c r="D45" s="16"/>
      <c r="E45" s="95"/>
    </row>
    <row r="46" spans="1:5" s="18" customFormat="1" ht="15.75" thickBot="1">
      <c r="A46" s="93"/>
      <c r="B46" s="53"/>
      <c r="C46" s="21" t="s">
        <v>53</v>
      </c>
      <c r="D46" s="21">
        <f>SUM(D42:D45)</f>
        <v>0</v>
      </c>
      <c r="E46" s="96"/>
    </row>
    <row r="47" spans="1:5" s="14" customFormat="1" ht="33.75" customHeight="1">
      <c r="A47" s="11" t="s">
        <v>20</v>
      </c>
      <c r="B47" s="12" t="s">
        <v>1</v>
      </c>
      <c r="C47" s="89" t="s">
        <v>2</v>
      </c>
      <c r="D47" s="90"/>
      <c r="E47" s="13" t="s">
        <v>21</v>
      </c>
    </row>
    <row r="48" spans="1:5" s="18" customFormat="1">
      <c r="A48" s="91">
        <f>E42</f>
        <v>606.17000000000007</v>
      </c>
      <c r="B48" s="56"/>
      <c r="C48" s="16" t="s">
        <v>69</v>
      </c>
      <c r="D48" s="16">
        <f>B52*0.05</f>
        <v>0</v>
      </c>
      <c r="E48" s="94">
        <f>A48+B52-D52</f>
        <v>606.17000000000007</v>
      </c>
    </row>
    <row r="49" spans="1:5" s="18" customFormat="1">
      <c r="A49" s="92"/>
      <c r="B49" s="56"/>
      <c r="C49" s="16"/>
      <c r="D49" s="16"/>
      <c r="E49" s="95"/>
    </row>
    <row r="50" spans="1:5" s="18" customFormat="1">
      <c r="A50" s="92"/>
      <c r="B50" s="56"/>
      <c r="C50" s="16"/>
      <c r="D50" s="16"/>
      <c r="E50" s="95"/>
    </row>
    <row r="51" spans="1:5" s="18" customFormat="1">
      <c r="A51" s="92"/>
      <c r="B51" s="56"/>
      <c r="C51" s="16"/>
      <c r="D51" s="16"/>
      <c r="E51" s="95"/>
    </row>
    <row r="52" spans="1:5" s="18" customFormat="1" ht="15.75" thickBot="1">
      <c r="A52" s="93"/>
      <c r="B52" s="53"/>
      <c r="C52" s="21" t="s">
        <v>53</v>
      </c>
      <c r="D52" s="21">
        <f>SUM(D48:D51)</f>
        <v>0</v>
      </c>
      <c r="E52" s="96"/>
    </row>
    <row r="53" spans="1:5" s="14" customFormat="1" ht="33.75" customHeight="1">
      <c r="A53" s="11" t="s">
        <v>21</v>
      </c>
      <c r="B53" s="12" t="s">
        <v>1</v>
      </c>
      <c r="C53" s="89" t="s">
        <v>2</v>
      </c>
      <c r="D53" s="90"/>
      <c r="E53" s="13" t="s">
        <v>85</v>
      </c>
    </row>
    <row r="54" spans="1:5" s="18" customFormat="1">
      <c r="A54" s="91">
        <f>E48</f>
        <v>606.17000000000007</v>
      </c>
      <c r="B54" s="56"/>
      <c r="C54" s="16" t="s">
        <v>69</v>
      </c>
      <c r="D54" s="16">
        <f>B58*0.05</f>
        <v>0</v>
      </c>
      <c r="E54" s="94">
        <f>A54+B58-D58</f>
        <v>606.17000000000007</v>
      </c>
    </row>
    <row r="55" spans="1:5" s="18" customFormat="1">
      <c r="A55" s="92"/>
      <c r="B55" s="56"/>
      <c r="C55" s="16"/>
      <c r="D55" s="16"/>
      <c r="E55" s="95"/>
    </row>
    <row r="56" spans="1:5" s="18" customFormat="1">
      <c r="A56" s="92"/>
      <c r="B56" s="56"/>
      <c r="C56" s="16"/>
      <c r="D56" s="16"/>
      <c r="E56" s="95"/>
    </row>
    <row r="57" spans="1:5" s="18" customFormat="1">
      <c r="A57" s="92"/>
      <c r="B57" s="56"/>
      <c r="C57" s="16"/>
      <c r="D57" s="16"/>
      <c r="E57" s="95"/>
    </row>
    <row r="58" spans="1:5" s="18" customFormat="1" ht="15.75" thickBot="1">
      <c r="A58" s="93"/>
      <c r="B58" s="53"/>
      <c r="C58" s="21" t="s">
        <v>53</v>
      </c>
      <c r="D58" s="21">
        <f>SUM(D54:D57)</f>
        <v>0</v>
      </c>
      <c r="E58" s="96"/>
    </row>
    <row r="59" spans="1:5" s="14" customFormat="1" ht="33.75" customHeight="1">
      <c r="A59" s="11" t="s">
        <v>85</v>
      </c>
      <c r="B59" s="12" t="s">
        <v>1</v>
      </c>
      <c r="C59" s="89" t="s">
        <v>2</v>
      </c>
      <c r="D59" s="90"/>
      <c r="E59" s="13" t="s">
        <v>86</v>
      </c>
    </row>
    <row r="60" spans="1:5" s="18" customFormat="1">
      <c r="A60" s="91">
        <f>E54</f>
        <v>606.17000000000007</v>
      </c>
      <c r="B60" s="56"/>
      <c r="C60" s="16" t="s">
        <v>69</v>
      </c>
      <c r="D60" s="16">
        <f>B64*0.05</f>
        <v>0</v>
      </c>
      <c r="E60" s="94">
        <f>A60+B64-D64</f>
        <v>606.17000000000007</v>
      </c>
    </row>
    <row r="61" spans="1:5" s="18" customFormat="1">
      <c r="A61" s="92"/>
      <c r="B61" s="56"/>
      <c r="C61" s="16"/>
      <c r="D61" s="16"/>
      <c r="E61" s="95"/>
    </row>
    <row r="62" spans="1:5" s="18" customFormat="1">
      <c r="A62" s="92"/>
      <c r="B62" s="56"/>
      <c r="C62" s="16"/>
      <c r="D62" s="16"/>
      <c r="E62" s="95"/>
    </row>
    <row r="63" spans="1:5" s="18" customFormat="1">
      <c r="A63" s="92"/>
      <c r="B63" s="56"/>
      <c r="C63" s="16"/>
      <c r="D63" s="16"/>
      <c r="E63" s="95"/>
    </row>
    <row r="64" spans="1:5" s="18" customFormat="1" ht="15.75" thickBot="1">
      <c r="A64" s="93"/>
      <c r="B64" s="53"/>
      <c r="C64" s="21" t="s">
        <v>53</v>
      </c>
      <c r="D64" s="21">
        <f>SUM(D60:D63)</f>
        <v>0</v>
      </c>
      <c r="E64" s="96"/>
    </row>
    <row r="65" spans="1:5" s="14" customFormat="1" ht="33.75" customHeight="1">
      <c r="A65" s="11" t="s">
        <v>86</v>
      </c>
      <c r="B65" s="12" t="s">
        <v>1</v>
      </c>
      <c r="C65" s="89" t="s">
        <v>2</v>
      </c>
      <c r="D65" s="90"/>
      <c r="E65" s="13" t="s">
        <v>87</v>
      </c>
    </row>
    <row r="66" spans="1:5" s="18" customFormat="1">
      <c r="A66" s="91">
        <f>E60</f>
        <v>606.17000000000007</v>
      </c>
      <c r="B66" s="56"/>
      <c r="C66" s="16" t="s">
        <v>69</v>
      </c>
      <c r="D66" s="16">
        <f>B70*0.05</f>
        <v>0</v>
      </c>
      <c r="E66" s="94">
        <f>A66+B70-D70</f>
        <v>606.17000000000007</v>
      </c>
    </row>
    <row r="67" spans="1:5" s="18" customFormat="1">
      <c r="A67" s="92"/>
      <c r="B67" s="56"/>
      <c r="C67" s="16"/>
      <c r="D67" s="16"/>
      <c r="E67" s="95"/>
    </row>
    <row r="68" spans="1:5" s="18" customFormat="1">
      <c r="A68" s="92"/>
      <c r="B68" s="56"/>
      <c r="C68" s="16"/>
      <c r="D68" s="16"/>
      <c r="E68" s="95"/>
    </row>
    <row r="69" spans="1:5" s="18" customFormat="1">
      <c r="A69" s="92"/>
      <c r="B69" s="56"/>
      <c r="C69" s="16"/>
      <c r="D69" s="16"/>
      <c r="E69" s="95"/>
    </row>
    <row r="70" spans="1:5" s="18" customFormat="1" ht="15.75" thickBot="1">
      <c r="A70" s="93"/>
      <c r="B70" s="53"/>
      <c r="C70" s="21" t="s">
        <v>53</v>
      </c>
      <c r="D70" s="21">
        <f>SUM(D66:D69)</f>
        <v>0</v>
      </c>
      <c r="E70" s="96"/>
    </row>
  </sheetData>
  <mergeCells count="38">
    <mergeCell ref="E15:E17"/>
    <mergeCell ref="A19:A22"/>
    <mergeCell ref="E19:E22"/>
    <mergeCell ref="A36:A40"/>
    <mergeCell ref="E36:E40"/>
    <mergeCell ref="E30:E34"/>
    <mergeCell ref="E24:E28"/>
    <mergeCell ref="C35:D35"/>
    <mergeCell ref="C23:D23"/>
    <mergeCell ref="A24:A28"/>
    <mergeCell ref="C29:D29"/>
    <mergeCell ref="A30:A34"/>
    <mergeCell ref="A15:A17"/>
    <mergeCell ref="E6:E9"/>
    <mergeCell ref="C10:D10"/>
    <mergeCell ref="A11:A13"/>
    <mergeCell ref="E11:E13"/>
    <mergeCell ref="C14:D14"/>
    <mergeCell ref="C1:D1"/>
    <mergeCell ref="C3:D3"/>
    <mergeCell ref="C4:D4"/>
    <mergeCell ref="C5:D5"/>
    <mergeCell ref="A6:A9"/>
    <mergeCell ref="C41:D41"/>
    <mergeCell ref="A42:A46"/>
    <mergeCell ref="E42:E46"/>
    <mergeCell ref="C47:D47"/>
    <mergeCell ref="A48:A52"/>
    <mergeCell ref="E48:E52"/>
    <mergeCell ref="C65:D65"/>
    <mergeCell ref="A66:A70"/>
    <mergeCell ref="E66:E70"/>
    <mergeCell ref="C53:D53"/>
    <mergeCell ref="A54:A58"/>
    <mergeCell ref="E54:E58"/>
    <mergeCell ref="C59:D59"/>
    <mergeCell ref="A60:A64"/>
    <mergeCell ref="E60:E6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72"/>
  <sheetViews>
    <sheetView topLeftCell="A31" workbookViewId="0">
      <selection activeCell="A43" sqref="A43:XFD72"/>
    </sheetView>
  </sheetViews>
  <sheetFormatPr defaultRowHeight="15"/>
  <cols>
    <col min="1" max="1" width="27.42578125" customWidth="1"/>
    <col min="2" max="2" width="32.140625" customWidth="1"/>
    <col min="3" max="3" width="36.28515625" customWidth="1"/>
    <col min="4" max="4" width="26.7109375" customWidth="1"/>
    <col min="5" max="5" width="27.28515625" customWidth="1"/>
  </cols>
  <sheetData>
    <row r="3" spans="1:8">
      <c r="B3" t="s">
        <v>0</v>
      </c>
    </row>
    <row r="5" spans="1:8">
      <c r="A5" s="7"/>
      <c r="B5" s="1"/>
      <c r="C5" s="7"/>
      <c r="D5" s="2"/>
      <c r="E5" s="2"/>
    </row>
    <row r="6" spans="1:8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8">
      <c r="A7" s="9"/>
      <c r="B7" s="5"/>
      <c r="C7" s="9"/>
      <c r="D7" s="6"/>
      <c r="E7" s="6"/>
    </row>
    <row r="8" spans="1:8">
      <c r="A8" s="10">
        <v>18.489999999999998</v>
      </c>
      <c r="B8" s="10">
        <v>0</v>
      </c>
      <c r="C8" s="10">
        <v>0</v>
      </c>
      <c r="D8" s="10"/>
      <c r="E8" s="10">
        <v>18.489999999999998</v>
      </c>
    </row>
    <row r="9" spans="1:8">
      <c r="A9" s="10"/>
      <c r="B9" s="10"/>
      <c r="C9" s="10"/>
      <c r="D9" s="10"/>
      <c r="E9" s="10"/>
      <c r="H9" t="s">
        <v>73</v>
      </c>
    </row>
    <row r="10" spans="1:8">
      <c r="A10" s="7"/>
      <c r="B10" s="1"/>
      <c r="C10" s="7"/>
      <c r="D10" s="2"/>
      <c r="E10" s="2"/>
    </row>
    <row r="11" spans="1:8">
      <c r="A11" s="8" t="s">
        <v>13</v>
      </c>
      <c r="B11" s="3" t="s">
        <v>1</v>
      </c>
      <c r="C11" s="8" t="s">
        <v>2</v>
      </c>
      <c r="D11" s="4"/>
      <c r="E11" s="4" t="s">
        <v>14</v>
      </c>
    </row>
    <row r="12" spans="1:8">
      <c r="A12" s="9"/>
      <c r="B12" s="5"/>
      <c r="C12" s="9"/>
      <c r="D12" s="6"/>
      <c r="E12" s="6"/>
    </row>
    <row r="13" spans="1:8">
      <c r="A13" s="10">
        <v>18.489999999999998</v>
      </c>
      <c r="B13" s="10">
        <v>0</v>
      </c>
      <c r="C13" s="10">
        <v>0</v>
      </c>
      <c r="D13" s="10"/>
      <c r="E13" s="10">
        <v>18.489999999999998</v>
      </c>
    </row>
    <row r="14" spans="1:8">
      <c r="A14" s="10"/>
      <c r="B14" s="10"/>
      <c r="C14" s="10"/>
      <c r="D14" s="10"/>
      <c r="E14" s="10"/>
    </row>
    <row r="15" spans="1:8">
      <c r="A15" s="7"/>
      <c r="B15" s="1"/>
      <c r="C15" s="7"/>
      <c r="D15" s="2"/>
      <c r="E15" s="2"/>
    </row>
    <row r="16" spans="1:8">
      <c r="A16" s="8" t="s">
        <v>14</v>
      </c>
      <c r="B16" s="3" t="s">
        <v>1</v>
      </c>
      <c r="C16" s="8" t="s">
        <v>2</v>
      </c>
      <c r="D16" s="4"/>
      <c r="E16" s="4" t="s">
        <v>15</v>
      </c>
    </row>
    <row r="17" spans="1:5">
      <c r="A17" s="9"/>
      <c r="B17" s="5"/>
      <c r="C17" s="9"/>
      <c r="D17" s="6"/>
      <c r="E17" s="6"/>
    </row>
    <row r="18" spans="1:5">
      <c r="A18" s="10">
        <v>18.489999999999998</v>
      </c>
      <c r="B18" s="10">
        <v>0</v>
      </c>
      <c r="C18" s="10">
        <v>0</v>
      </c>
      <c r="D18" s="10"/>
      <c r="E18" s="10">
        <v>18.489999999999998</v>
      </c>
    </row>
    <row r="19" spans="1:5">
      <c r="A19" s="10"/>
      <c r="B19" s="10"/>
      <c r="C19" s="10"/>
      <c r="D19" s="10"/>
      <c r="E19" s="10"/>
    </row>
    <row r="20" spans="1:5">
      <c r="A20" s="7"/>
      <c r="B20" s="1"/>
      <c r="C20" s="7"/>
      <c r="D20" s="2"/>
      <c r="E20" s="2"/>
    </row>
    <row r="21" spans="1:5">
      <c r="A21" s="8" t="s">
        <v>15</v>
      </c>
      <c r="B21" s="3" t="s">
        <v>1</v>
      </c>
      <c r="C21" s="8" t="s">
        <v>2</v>
      </c>
      <c r="D21" s="4"/>
      <c r="E21" s="4" t="s">
        <v>16</v>
      </c>
    </row>
    <row r="22" spans="1:5">
      <c r="A22" s="9"/>
      <c r="B22" s="5"/>
      <c r="C22" s="9"/>
      <c r="D22" s="6"/>
      <c r="E22" s="6"/>
    </row>
    <row r="23" spans="1:5">
      <c r="A23" s="10">
        <v>18.489999999999998</v>
      </c>
      <c r="B23" s="10">
        <v>0</v>
      </c>
      <c r="C23" s="10">
        <v>0</v>
      </c>
      <c r="D23" s="10"/>
      <c r="E23" s="10">
        <v>18.489999999999998</v>
      </c>
    </row>
    <row r="24" spans="1:5" ht="15.75" thickBot="1">
      <c r="A24" s="10"/>
      <c r="B24" s="10"/>
      <c r="C24" s="10"/>
      <c r="D24" s="10"/>
      <c r="E24" s="10"/>
    </row>
    <row r="25" spans="1:5" s="14" customFormat="1" ht="33.75" customHeight="1">
      <c r="A25" s="11" t="s">
        <v>16</v>
      </c>
      <c r="B25" s="12" t="s">
        <v>1</v>
      </c>
      <c r="C25" s="89" t="s">
        <v>2</v>
      </c>
      <c r="D25" s="90"/>
      <c r="E25" s="13" t="s">
        <v>17</v>
      </c>
    </row>
    <row r="26" spans="1:5" s="18" customFormat="1">
      <c r="A26" s="116">
        <v>18.489999999999998</v>
      </c>
      <c r="B26" s="15"/>
      <c r="C26" s="16" t="s">
        <v>69</v>
      </c>
      <c r="D26" s="16">
        <f>B30*0.05</f>
        <v>0</v>
      </c>
      <c r="E26" s="17">
        <f>A26+B30-D30</f>
        <v>18.489999999999998</v>
      </c>
    </row>
    <row r="27" spans="1:5" s="18" customFormat="1">
      <c r="A27" s="92"/>
      <c r="B27" s="15"/>
      <c r="C27" s="16"/>
      <c r="D27" s="16"/>
      <c r="E27" s="19"/>
    </row>
    <row r="28" spans="1:5" s="18" customFormat="1">
      <c r="A28" s="92"/>
      <c r="B28" s="15"/>
      <c r="C28" s="16"/>
      <c r="D28" s="16"/>
      <c r="E28" s="19"/>
    </row>
    <row r="29" spans="1:5" s="18" customFormat="1">
      <c r="A29" s="92"/>
      <c r="B29" s="15"/>
      <c r="C29" s="16"/>
      <c r="D29" s="16"/>
      <c r="E29" s="19"/>
    </row>
    <row r="30" spans="1:5" s="18" customFormat="1" ht="15.75" thickBot="1">
      <c r="A30" s="93"/>
      <c r="B30" s="20"/>
      <c r="C30" s="21" t="s">
        <v>53</v>
      </c>
      <c r="D30" s="21">
        <f>SUM(D26:D29)</f>
        <v>0</v>
      </c>
      <c r="E30" s="22"/>
    </row>
    <row r="31" spans="1:5" s="14" customFormat="1" ht="33.75" customHeight="1">
      <c r="A31" s="11" t="s">
        <v>17</v>
      </c>
      <c r="B31" s="12" t="s">
        <v>1</v>
      </c>
      <c r="C31" s="89" t="s">
        <v>2</v>
      </c>
      <c r="D31" s="90"/>
      <c r="E31" s="13" t="s">
        <v>18</v>
      </c>
    </row>
    <row r="32" spans="1:5" s="18" customFormat="1">
      <c r="A32" s="91">
        <f>E26</f>
        <v>18.489999999999998</v>
      </c>
      <c r="B32" s="15"/>
      <c r="C32" s="16" t="s">
        <v>69</v>
      </c>
      <c r="D32" s="16">
        <f>B36*0.05</f>
        <v>0</v>
      </c>
      <c r="E32" s="23">
        <f>A32+B36-D36</f>
        <v>18.489999999999998</v>
      </c>
    </row>
    <row r="33" spans="1:5" s="18" customFormat="1">
      <c r="A33" s="92"/>
      <c r="B33" s="15"/>
      <c r="C33" s="16"/>
      <c r="D33" s="16"/>
      <c r="E33" s="24"/>
    </row>
    <row r="34" spans="1:5" s="18" customFormat="1">
      <c r="A34" s="92"/>
      <c r="B34" s="15"/>
      <c r="C34" s="16"/>
      <c r="D34" s="16"/>
      <c r="E34" s="24"/>
    </row>
    <row r="35" spans="1:5" s="18" customFormat="1">
      <c r="A35" s="92"/>
      <c r="B35" s="15"/>
      <c r="C35" s="16"/>
      <c r="D35" s="16"/>
      <c r="E35" s="24"/>
    </row>
    <row r="36" spans="1:5" s="18" customFormat="1" ht="15.75" thickBot="1">
      <c r="A36" s="93"/>
      <c r="B36" s="20"/>
      <c r="C36" s="21" t="s">
        <v>53</v>
      </c>
      <c r="D36" s="21">
        <f>SUM(D32:D35)</f>
        <v>0</v>
      </c>
      <c r="E36" s="25"/>
    </row>
    <row r="37" spans="1:5" s="14" customFormat="1" ht="33.75" customHeight="1">
      <c r="A37" s="11" t="s">
        <v>18</v>
      </c>
      <c r="B37" s="12" t="s">
        <v>1</v>
      </c>
      <c r="C37" s="89" t="s">
        <v>2</v>
      </c>
      <c r="D37" s="90"/>
      <c r="E37" s="13" t="s">
        <v>19</v>
      </c>
    </row>
    <row r="38" spans="1:5" s="18" customFormat="1">
      <c r="A38" s="116">
        <f>E32</f>
        <v>18.489999999999998</v>
      </c>
      <c r="B38" s="62"/>
      <c r="C38" s="16" t="s">
        <v>69</v>
      </c>
      <c r="D38" s="16">
        <f>B42*0.05</f>
        <v>0</v>
      </c>
      <c r="E38" s="117">
        <f>A38+B42-D42</f>
        <v>18.489999999999998</v>
      </c>
    </row>
    <row r="39" spans="1:5" s="18" customFormat="1">
      <c r="A39" s="120"/>
      <c r="B39" s="62"/>
      <c r="C39" s="16"/>
      <c r="D39" s="16"/>
      <c r="E39" s="118"/>
    </row>
    <row r="40" spans="1:5" s="18" customFormat="1">
      <c r="A40" s="120"/>
      <c r="B40" s="62"/>
      <c r="C40" s="16"/>
      <c r="D40" s="16"/>
      <c r="E40" s="118"/>
    </row>
    <row r="41" spans="1:5" s="18" customFormat="1">
      <c r="A41" s="120"/>
      <c r="B41" s="62"/>
      <c r="C41" s="16"/>
      <c r="D41" s="16"/>
      <c r="E41" s="118"/>
    </row>
    <row r="42" spans="1:5" s="18" customFormat="1" ht="15.75" thickBot="1">
      <c r="A42" s="121"/>
      <c r="B42" s="63"/>
      <c r="C42" s="64" t="s">
        <v>53</v>
      </c>
      <c r="D42" s="64">
        <f>SUM(D38:D41)</f>
        <v>0</v>
      </c>
      <c r="E42" s="119"/>
    </row>
    <row r="43" spans="1:5" s="14" customFormat="1" ht="33.75" customHeight="1">
      <c r="A43" s="11" t="s">
        <v>19</v>
      </c>
      <c r="B43" s="12" t="s">
        <v>1</v>
      </c>
      <c r="C43" s="89" t="s">
        <v>2</v>
      </c>
      <c r="D43" s="90"/>
      <c r="E43" s="13" t="s">
        <v>20</v>
      </c>
    </row>
    <row r="44" spans="1:5" s="18" customFormat="1">
      <c r="A44" s="91">
        <f>E38</f>
        <v>18.489999999999998</v>
      </c>
      <c r="B44" s="56"/>
      <c r="C44" s="16" t="s">
        <v>69</v>
      </c>
      <c r="D44" s="16">
        <f>B48*0.05</f>
        <v>0</v>
      </c>
      <c r="E44" s="94">
        <f>A44+B48-D48</f>
        <v>18.489999999999998</v>
      </c>
    </row>
    <row r="45" spans="1:5" s="18" customFormat="1">
      <c r="A45" s="92"/>
      <c r="B45" s="56"/>
      <c r="C45" s="16"/>
      <c r="D45" s="16"/>
      <c r="E45" s="95"/>
    </row>
    <row r="46" spans="1:5" s="18" customFormat="1">
      <c r="A46" s="92"/>
      <c r="B46" s="56"/>
      <c r="C46" s="16"/>
      <c r="D46" s="16"/>
      <c r="E46" s="95"/>
    </row>
    <row r="47" spans="1:5" s="18" customFormat="1">
      <c r="A47" s="92"/>
      <c r="B47" s="56"/>
      <c r="C47" s="16"/>
      <c r="D47" s="16"/>
      <c r="E47" s="95"/>
    </row>
    <row r="48" spans="1:5" s="18" customFormat="1" ht="15.75" thickBot="1">
      <c r="A48" s="93"/>
      <c r="B48" s="53"/>
      <c r="C48" s="21" t="s">
        <v>53</v>
      </c>
      <c r="D48" s="21">
        <f>SUM(D44:D47)</f>
        <v>0</v>
      </c>
      <c r="E48" s="96"/>
    </row>
    <row r="49" spans="1:5" s="14" customFormat="1" ht="33.75" customHeight="1">
      <c r="A49" s="11" t="s">
        <v>20</v>
      </c>
      <c r="B49" s="12" t="s">
        <v>1</v>
      </c>
      <c r="C49" s="89" t="s">
        <v>2</v>
      </c>
      <c r="D49" s="90"/>
      <c r="E49" s="13" t="s">
        <v>21</v>
      </c>
    </row>
    <row r="50" spans="1:5" s="18" customFormat="1">
      <c r="A50" s="91">
        <f>E44</f>
        <v>18.489999999999998</v>
      </c>
      <c r="B50" s="56"/>
      <c r="C50" s="16" t="s">
        <v>69</v>
      </c>
      <c r="D50" s="16">
        <f>B54*0.05</f>
        <v>0</v>
      </c>
      <c r="E50" s="94">
        <f>A50+B54-D54</f>
        <v>18.489999999999998</v>
      </c>
    </row>
    <row r="51" spans="1:5" s="18" customFormat="1">
      <c r="A51" s="92"/>
      <c r="B51" s="56"/>
      <c r="C51" s="16"/>
      <c r="D51" s="16"/>
      <c r="E51" s="95"/>
    </row>
    <row r="52" spans="1:5" s="18" customFormat="1">
      <c r="A52" s="92"/>
      <c r="B52" s="56"/>
      <c r="C52" s="16"/>
      <c r="D52" s="16"/>
      <c r="E52" s="95"/>
    </row>
    <row r="53" spans="1:5" s="18" customFormat="1">
      <c r="A53" s="92"/>
      <c r="B53" s="56"/>
      <c r="C53" s="16"/>
      <c r="D53" s="16"/>
      <c r="E53" s="95"/>
    </row>
    <row r="54" spans="1:5" s="18" customFormat="1" ht="15.75" thickBot="1">
      <c r="A54" s="93"/>
      <c r="B54" s="53"/>
      <c r="C54" s="21" t="s">
        <v>53</v>
      </c>
      <c r="D54" s="21">
        <f>SUM(D50:D53)</f>
        <v>0</v>
      </c>
      <c r="E54" s="96"/>
    </row>
    <row r="55" spans="1:5" s="14" customFormat="1" ht="33.75" customHeight="1">
      <c r="A55" s="11" t="s">
        <v>21</v>
      </c>
      <c r="B55" s="12" t="s">
        <v>1</v>
      </c>
      <c r="C55" s="89" t="s">
        <v>2</v>
      </c>
      <c r="D55" s="90"/>
      <c r="E55" s="13" t="s">
        <v>85</v>
      </c>
    </row>
    <row r="56" spans="1:5" s="18" customFormat="1">
      <c r="A56" s="91">
        <f>E50</f>
        <v>18.489999999999998</v>
      </c>
      <c r="B56" s="56"/>
      <c r="C56" s="16" t="s">
        <v>69</v>
      </c>
      <c r="D56" s="16">
        <f>B60*0.05</f>
        <v>0</v>
      </c>
      <c r="E56" s="94">
        <f>A56+B60-D60</f>
        <v>18.489999999999998</v>
      </c>
    </row>
    <row r="57" spans="1:5" s="18" customFormat="1">
      <c r="A57" s="92"/>
      <c r="B57" s="56"/>
      <c r="C57" s="16"/>
      <c r="D57" s="16"/>
      <c r="E57" s="95"/>
    </row>
    <row r="58" spans="1:5" s="18" customFormat="1">
      <c r="A58" s="92"/>
      <c r="B58" s="56"/>
      <c r="C58" s="16"/>
      <c r="D58" s="16"/>
      <c r="E58" s="95"/>
    </row>
    <row r="59" spans="1:5" s="18" customFormat="1">
      <c r="A59" s="92"/>
      <c r="B59" s="56"/>
      <c r="C59" s="16"/>
      <c r="D59" s="16"/>
      <c r="E59" s="95"/>
    </row>
    <row r="60" spans="1:5" s="18" customFormat="1" ht="15.75" thickBot="1">
      <c r="A60" s="93"/>
      <c r="B60" s="53"/>
      <c r="C60" s="21" t="s">
        <v>53</v>
      </c>
      <c r="D60" s="21">
        <f>SUM(D56:D59)</f>
        <v>0</v>
      </c>
      <c r="E60" s="96"/>
    </row>
    <row r="61" spans="1:5" s="14" customFormat="1" ht="33.75" customHeight="1">
      <c r="A61" s="11" t="s">
        <v>85</v>
      </c>
      <c r="B61" s="12" t="s">
        <v>1</v>
      </c>
      <c r="C61" s="89" t="s">
        <v>2</v>
      </c>
      <c r="D61" s="90"/>
      <c r="E61" s="13" t="s">
        <v>86</v>
      </c>
    </row>
    <row r="62" spans="1:5" s="18" customFormat="1">
      <c r="A62" s="91">
        <f>E56</f>
        <v>18.489999999999998</v>
      </c>
      <c r="B62" s="56"/>
      <c r="C62" s="16" t="s">
        <v>69</v>
      </c>
      <c r="D62" s="16">
        <f>B66*0.05</f>
        <v>0</v>
      </c>
      <c r="E62" s="94">
        <f>A62+B66-D66</f>
        <v>18.489999999999998</v>
      </c>
    </row>
    <row r="63" spans="1:5" s="18" customFormat="1">
      <c r="A63" s="92"/>
      <c r="B63" s="56"/>
      <c r="C63" s="16"/>
      <c r="D63" s="16"/>
      <c r="E63" s="95"/>
    </row>
    <row r="64" spans="1:5" s="18" customFormat="1">
      <c r="A64" s="92"/>
      <c r="B64" s="56"/>
      <c r="C64" s="16"/>
      <c r="D64" s="16"/>
      <c r="E64" s="95"/>
    </row>
    <row r="65" spans="1:5" s="18" customFormat="1">
      <c r="A65" s="92"/>
      <c r="B65" s="56"/>
      <c r="C65" s="16"/>
      <c r="D65" s="16"/>
      <c r="E65" s="95"/>
    </row>
    <row r="66" spans="1:5" s="18" customFormat="1" ht="15.75" thickBot="1">
      <c r="A66" s="93"/>
      <c r="B66" s="53"/>
      <c r="C66" s="21" t="s">
        <v>53</v>
      </c>
      <c r="D66" s="21">
        <f>SUM(D62:D65)</f>
        <v>0</v>
      </c>
      <c r="E66" s="96"/>
    </row>
    <row r="67" spans="1:5" s="14" customFormat="1" ht="33.75" customHeight="1">
      <c r="A67" s="11" t="s">
        <v>86</v>
      </c>
      <c r="B67" s="12" t="s">
        <v>1</v>
      </c>
      <c r="C67" s="89" t="s">
        <v>2</v>
      </c>
      <c r="D67" s="90"/>
      <c r="E67" s="13" t="s">
        <v>87</v>
      </c>
    </row>
    <row r="68" spans="1:5" s="18" customFormat="1">
      <c r="A68" s="91">
        <f>E62</f>
        <v>18.489999999999998</v>
      </c>
      <c r="B68" s="56"/>
      <c r="C68" s="16" t="s">
        <v>69</v>
      </c>
      <c r="D68" s="16">
        <f>B72*0.05</f>
        <v>0</v>
      </c>
      <c r="E68" s="94">
        <f>A68+B72-D72</f>
        <v>18.489999999999998</v>
      </c>
    </row>
    <row r="69" spans="1:5" s="18" customFormat="1">
      <c r="A69" s="92"/>
      <c r="B69" s="56"/>
      <c r="C69" s="16"/>
      <c r="D69" s="16"/>
      <c r="E69" s="95"/>
    </row>
    <row r="70" spans="1:5" s="18" customFormat="1">
      <c r="A70" s="92"/>
      <c r="B70" s="56"/>
      <c r="C70" s="16"/>
      <c r="D70" s="16"/>
      <c r="E70" s="95"/>
    </row>
    <row r="71" spans="1:5" s="18" customFormat="1">
      <c r="A71" s="92"/>
      <c r="B71" s="56"/>
      <c r="C71" s="16"/>
      <c r="D71" s="16"/>
      <c r="E71" s="95"/>
    </row>
    <row r="72" spans="1:5" s="18" customFormat="1" ht="15.75" thickBot="1">
      <c r="A72" s="93"/>
      <c r="B72" s="53"/>
      <c r="C72" s="21" t="s">
        <v>53</v>
      </c>
      <c r="D72" s="21">
        <f>SUM(D68:D71)</f>
        <v>0</v>
      </c>
      <c r="E72" s="96"/>
    </row>
  </sheetData>
  <mergeCells count="22">
    <mergeCell ref="A38:A42"/>
    <mergeCell ref="E38:E42"/>
    <mergeCell ref="C25:D25"/>
    <mergeCell ref="A26:A30"/>
    <mergeCell ref="C31:D31"/>
    <mergeCell ref="A32:A36"/>
    <mergeCell ref="C37:D37"/>
    <mergeCell ref="C43:D43"/>
    <mergeCell ref="A44:A48"/>
    <mergeCell ref="E44:E48"/>
    <mergeCell ref="C49:D49"/>
    <mergeCell ref="A50:A54"/>
    <mergeCell ref="E50:E54"/>
    <mergeCell ref="C67:D67"/>
    <mergeCell ref="A68:A72"/>
    <mergeCell ref="E68:E72"/>
    <mergeCell ref="C55:D55"/>
    <mergeCell ref="A56:A60"/>
    <mergeCell ref="E56:E60"/>
    <mergeCell ref="C61:D61"/>
    <mergeCell ref="A62:A66"/>
    <mergeCell ref="E62:E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0"/>
  <sheetViews>
    <sheetView workbookViewId="0">
      <pane ySplit="4" topLeftCell="A29" activePane="bottomLeft" state="frozen"/>
      <selection pane="bottomLeft" activeCell="I34" sqref="I34"/>
    </sheetView>
  </sheetViews>
  <sheetFormatPr defaultRowHeight="15"/>
  <cols>
    <col min="1" max="1" width="19.28515625" style="54" customWidth="1"/>
    <col min="2" max="2" width="23.85546875" style="54" customWidth="1"/>
    <col min="3" max="3" width="28.28515625" style="18" customWidth="1"/>
    <col min="4" max="4" width="20.5703125" style="18" customWidth="1"/>
    <col min="5" max="5" width="20.28515625" style="54" customWidth="1"/>
    <col min="6" max="16384" width="9.140625" style="18"/>
  </cols>
  <sheetData>
    <row r="1" spans="1:5" ht="21.75" customHeight="1">
      <c r="B1" s="55"/>
      <c r="C1" s="97" t="s">
        <v>0</v>
      </c>
      <c r="D1" s="97"/>
      <c r="E1" s="54" t="s">
        <v>92</v>
      </c>
    </row>
    <row r="2" spans="1:5" ht="15.75" thickBot="1"/>
    <row r="3" spans="1:5" ht="16.5" thickBot="1">
      <c r="A3" s="60"/>
      <c r="B3" s="67" t="s">
        <v>78</v>
      </c>
      <c r="C3" s="122" t="s">
        <v>79</v>
      </c>
      <c r="D3" s="122"/>
      <c r="E3" s="61"/>
    </row>
    <row r="4" spans="1:5" s="14" customFormat="1" ht="35.25" customHeight="1" thickBot="1">
      <c r="A4" s="46"/>
      <c r="B4" s="51">
        <f>B9+B13+B17+B22+B28+B34+B40+B46+B52+B58+B64+B70</f>
        <v>22945</v>
      </c>
      <c r="C4" s="99">
        <f>D9+D13+D17+D22+D28+D34+D40+D46+D52+D58+D64+D70</f>
        <v>26094.449000000001</v>
      </c>
      <c r="D4" s="100"/>
      <c r="E4" s="75"/>
    </row>
    <row r="5" spans="1:5" ht="28.5">
      <c r="A5" s="60" t="s">
        <v>12</v>
      </c>
      <c r="B5" s="58" t="s">
        <v>1</v>
      </c>
      <c r="C5" s="123" t="s">
        <v>2</v>
      </c>
      <c r="D5" s="123"/>
      <c r="E5" s="61" t="s">
        <v>13</v>
      </c>
    </row>
    <row r="6" spans="1:5">
      <c r="A6" s="124">
        <v>11608.16</v>
      </c>
      <c r="B6" s="56">
        <v>0</v>
      </c>
      <c r="C6" s="16" t="s">
        <v>84</v>
      </c>
      <c r="D6" s="16">
        <v>4817.5200000000004</v>
      </c>
      <c r="E6" s="126">
        <v>6210.24</v>
      </c>
    </row>
    <row r="7" spans="1:5">
      <c r="A7" s="124"/>
      <c r="B7" s="56"/>
      <c r="C7" s="16" t="s">
        <v>83</v>
      </c>
      <c r="D7" s="16">
        <v>580.4</v>
      </c>
      <c r="E7" s="126"/>
    </row>
    <row r="8" spans="1:5">
      <c r="A8" s="124"/>
      <c r="B8" s="56"/>
      <c r="C8" s="16"/>
      <c r="D8" s="16"/>
      <c r="E8" s="126"/>
    </row>
    <row r="9" spans="1:5" ht="15.75" thickBot="1">
      <c r="A9" s="125"/>
      <c r="B9" s="53"/>
      <c r="C9" s="21" t="s">
        <v>82</v>
      </c>
      <c r="D9" s="21">
        <f>SUM(D6:D8)</f>
        <v>5397.92</v>
      </c>
      <c r="E9" s="127"/>
    </row>
    <row r="10" spans="1:5" ht="28.5">
      <c r="A10" s="60" t="s">
        <v>13</v>
      </c>
      <c r="B10" s="58" t="s">
        <v>1</v>
      </c>
      <c r="C10" s="114" t="s">
        <v>2</v>
      </c>
      <c r="D10" s="115"/>
      <c r="E10" s="61" t="s">
        <v>14</v>
      </c>
    </row>
    <row r="11" spans="1:5">
      <c r="A11" s="124">
        <v>6210.24</v>
      </c>
      <c r="B11" s="56"/>
      <c r="C11" s="16" t="s">
        <v>83</v>
      </c>
      <c r="D11" s="16">
        <v>66</v>
      </c>
      <c r="E11" s="126">
        <v>7464.24</v>
      </c>
    </row>
    <row r="12" spans="1:5">
      <c r="A12" s="124"/>
      <c r="B12" s="56"/>
      <c r="C12" s="16"/>
      <c r="D12" s="16"/>
      <c r="E12" s="126"/>
    </row>
    <row r="13" spans="1:5" ht="15.75" thickBot="1">
      <c r="A13" s="91"/>
      <c r="B13" s="65">
        <v>1320</v>
      </c>
      <c r="C13" s="66" t="s">
        <v>82</v>
      </c>
      <c r="D13" s="66">
        <f>SUM(D11:D12)</f>
        <v>66</v>
      </c>
      <c r="E13" s="94"/>
    </row>
    <row r="14" spans="1:5" ht="28.5">
      <c r="A14" s="60" t="s">
        <v>14</v>
      </c>
      <c r="B14" s="58" t="s">
        <v>1</v>
      </c>
      <c r="C14" s="114" t="s">
        <v>2</v>
      </c>
      <c r="D14" s="115"/>
      <c r="E14" s="61" t="s">
        <v>15</v>
      </c>
    </row>
    <row r="15" spans="1:5">
      <c r="A15" s="124">
        <v>7464.24</v>
      </c>
      <c r="B15" s="56"/>
      <c r="C15" s="16" t="s">
        <v>83</v>
      </c>
      <c r="D15" s="16">
        <v>492</v>
      </c>
      <c r="E15" s="126">
        <v>16812.240000000002</v>
      </c>
    </row>
    <row r="16" spans="1:5">
      <c r="A16" s="124"/>
      <c r="B16" s="56"/>
      <c r="C16" s="16"/>
      <c r="D16" s="16"/>
      <c r="E16" s="126"/>
    </row>
    <row r="17" spans="1:5" ht="15.75" thickBot="1">
      <c r="A17" s="125"/>
      <c r="B17" s="53">
        <v>9840</v>
      </c>
      <c r="C17" s="21" t="s">
        <v>82</v>
      </c>
      <c r="D17" s="21">
        <f>SUM(D15:D16)</f>
        <v>492</v>
      </c>
      <c r="E17" s="127"/>
    </row>
    <row r="18" spans="1:5" ht="28.5">
      <c r="A18" s="11" t="s">
        <v>15</v>
      </c>
      <c r="B18" s="12" t="s">
        <v>1</v>
      </c>
      <c r="C18" s="114" t="s">
        <v>2</v>
      </c>
      <c r="D18" s="115"/>
      <c r="E18" s="13" t="s">
        <v>16</v>
      </c>
    </row>
    <row r="19" spans="1:5">
      <c r="A19" s="70">
        <v>16812.240000000002</v>
      </c>
      <c r="B19" s="56"/>
      <c r="C19" s="16" t="s">
        <v>54</v>
      </c>
      <c r="D19" s="16">
        <v>1000</v>
      </c>
      <c r="E19" s="94">
        <f>A19+B19-D22</f>
        <v>12439.630000000001</v>
      </c>
    </row>
    <row r="20" spans="1:5">
      <c r="A20" s="70"/>
      <c r="B20" s="56"/>
      <c r="C20" s="16" t="s">
        <v>56</v>
      </c>
      <c r="D20" s="16">
        <v>2532</v>
      </c>
      <c r="E20" s="95"/>
    </row>
    <row r="21" spans="1:5">
      <c r="A21" s="70"/>
      <c r="B21" s="56"/>
      <c r="C21" s="16" t="s">
        <v>70</v>
      </c>
      <c r="D21" s="16">
        <v>840.61</v>
      </c>
      <c r="E21" s="95"/>
    </row>
    <row r="22" spans="1:5" ht="15.75" thickBot="1">
      <c r="A22" s="68"/>
      <c r="B22" s="53"/>
      <c r="C22" s="71" t="s">
        <v>53</v>
      </c>
      <c r="D22" s="71">
        <f>SUM(D19:D21)</f>
        <v>4372.6099999999997</v>
      </c>
      <c r="E22" s="96"/>
    </row>
    <row r="23" spans="1:5" s="14" customFormat="1" ht="33.75" customHeight="1">
      <c r="A23" s="11" t="s">
        <v>16</v>
      </c>
      <c r="B23" s="12" t="s">
        <v>1</v>
      </c>
      <c r="C23" s="89" t="s">
        <v>2</v>
      </c>
      <c r="D23" s="90"/>
      <c r="E23" s="13" t="s">
        <v>17</v>
      </c>
    </row>
    <row r="24" spans="1:5">
      <c r="A24" s="116">
        <f>E19</f>
        <v>12439.630000000001</v>
      </c>
      <c r="B24" s="56"/>
      <c r="C24" s="16" t="s">
        <v>69</v>
      </c>
      <c r="D24" s="16">
        <f>B28*0.05</f>
        <v>488.25</v>
      </c>
      <c r="E24" s="117">
        <f>A24+B28-D28</f>
        <v>16709.38</v>
      </c>
    </row>
    <row r="25" spans="1:5">
      <c r="A25" s="92"/>
      <c r="B25" s="56"/>
      <c r="C25" s="16" t="s">
        <v>56</v>
      </c>
      <c r="D25" s="16">
        <v>5007</v>
      </c>
      <c r="E25" s="118"/>
    </row>
    <row r="26" spans="1:5">
      <c r="A26" s="92"/>
      <c r="B26" s="56"/>
      <c r="C26" s="16"/>
      <c r="D26" s="16"/>
      <c r="E26" s="118"/>
    </row>
    <row r="27" spans="1:5">
      <c r="A27" s="92"/>
      <c r="B27" s="56"/>
      <c r="C27" s="16"/>
      <c r="D27" s="16"/>
      <c r="E27" s="118"/>
    </row>
    <row r="28" spans="1:5" ht="15.75" thickBot="1">
      <c r="A28" s="93"/>
      <c r="B28" s="53">
        <v>9765</v>
      </c>
      <c r="C28" s="21" t="s">
        <v>53</v>
      </c>
      <c r="D28" s="21">
        <f>SUM(D24:D27)</f>
        <v>5495.25</v>
      </c>
      <c r="E28" s="119"/>
    </row>
    <row r="29" spans="1:5" s="14" customFormat="1" ht="33.75" customHeight="1">
      <c r="A29" s="11" t="s">
        <v>17</v>
      </c>
      <c r="B29" s="12" t="s">
        <v>1</v>
      </c>
      <c r="C29" s="89" t="s">
        <v>2</v>
      </c>
      <c r="D29" s="90"/>
      <c r="E29" s="13" t="s">
        <v>18</v>
      </c>
    </row>
    <row r="30" spans="1:5">
      <c r="A30" s="91">
        <f>E24</f>
        <v>16709.38</v>
      </c>
      <c r="B30" s="56"/>
      <c r="C30" s="16" t="s">
        <v>69</v>
      </c>
      <c r="D30" s="16">
        <f>B34*0.05</f>
        <v>101</v>
      </c>
      <c r="E30" s="94">
        <f>A30+B34-D34</f>
        <v>12933.380000000001</v>
      </c>
    </row>
    <row r="31" spans="1:5">
      <c r="A31" s="92"/>
      <c r="B31" s="56"/>
      <c r="C31" s="16" t="s">
        <v>88</v>
      </c>
      <c r="D31" s="16">
        <v>5695</v>
      </c>
      <c r="E31" s="95"/>
    </row>
    <row r="32" spans="1:5">
      <c r="A32" s="92"/>
      <c r="B32" s="56"/>
      <c r="C32" s="16"/>
      <c r="D32" s="16"/>
      <c r="E32" s="95"/>
    </row>
    <row r="33" spans="1:5">
      <c r="A33" s="92"/>
      <c r="B33" s="56"/>
      <c r="C33" s="16"/>
      <c r="D33" s="16"/>
      <c r="E33" s="95"/>
    </row>
    <row r="34" spans="1:5" ht="15.75" thickBot="1">
      <c r="A34" s="93"/>
      <c r="B34" s="53">
        <v>2020</v>
      </c>
      <c r="C34" s="21" t="s">
        <v>53</v>
      </c>
      <c r="D34" s="21">
        <f>SUM(D30:D33)</f>
        <v>5796</v>
      </c>
      <c r="E34" s="96"/>
    </row>
    <row r="35" spans="1:5" s="14" customFormat="1" ht="33.75" customHeight="1">
      <c r="A35" s="11" t="s">
        <v>18</v>
      </c>
      <c r="B35" s="12" t="s">
        <v>1</v>
      </c>
      <c r="C35" s="89" t="s">
        <v>2</v>
      </c>
      <c r="D35" s="90"/>
      <c r="E35" s="13" t="s">
        <v>19</v>
      </c>
    </row>
    <row r="36" spans="1:5">
      <c r="A36" s="116">
        <f>E30</f>
        <v>12933.380000000001</v>
      </c>
      <c r="B36" s="56"/>
      <c r="C36" s="16" t="s">
        <v>69</v>
      </c>
      <c r="D36" s="72">
        <f>A36*0.05</f>
        <v>646.6690000000001</v>
      </c>
      <c r="E36" s="117">
        <f>A36+B40-D40</f>
        <v>8458.7110000000011</v>
      </c>
    </row>
    <row r="37" spans="1:5">
      <c r="A37" s="120"/>
      <c r="B37" s="56"/>
      <c r="C37" s="16" t="s">
        <v>96</v>
      </c>
      <c r="D37" s="16">
        <v>3828</v>
      </c>
      <c r="E37" s="118"/>
    </row>
    <row r="38" spans="1:5">
      <c r="A38" s="120"/>
      <c r="B38" s="56"/>
      <c r="C38" s="16"/>
      <c r="D38" s="16"/>
      <c r="E38" s="118"/>
    </row>
    <row r="39" spans="1:5">
      <c r="A39" s="120"/>
      <c r="B39" s="56"/>
      <c r="C39" s="16"/>
      <c r="D39" s="16"/>
      <c r="E39" s="118"/>
    </row>
    <row r="40" spans="1:5" ht="15.75" thickBot="1">
      <c r="A40" s="121"/>
      <c r="B40" s="69"/>
      <c r="C40" s="64" t="s">
        <v>53</v>
      </c>
      <c r="D40" s="64">
        <f>SUM(D36:D39)</f>
        <v>4474.6689999999999</v>
      </c>
      <c r="E40" s="119"/>
    </row>
    <row r="41" spans="1:5" s="14" customFormat="1" ht="33.75" customHeight="1">
      <c r="A41" s="11" t="s">
        <v>19</v>
      </c>
      <c r="B41" s="12" t="s">
        <v>1</v>
      </c>
      <c r="C41" s="89" t="s">
        <v>2</v>
      </c>
      <c r="D41" s="90"/>
      <c r="E41" s="13" t="s">
        <v>20</v>
      </c>
    </row>
    <row r="42" spans="1:5">
      <c r="A42" s="91">
        <f>E36</f>
        <v>8458.7110000000011</v>
      </c>
      <c r="B42" s="56"/>
      <c r="C42" s="16" t="s">
        <v>69</v>
      </c>
      <c r="D42" s="16">
        <f>B46*0.05</f>
        <v>0</v>
      </c>
      <c r="E42" s="94">
        <f>A42+B46-D46</f>
        <v>8458.7110000000011</v>
      </c>
    </row>
    <row r="43" spans="1:5">
      <c r="A43" s="92"/>
      <c r="B43" s="56"/>
      <c r="C43" s="16"/>
      <c r="D43" s="16"/>
      <c r="E43" s="95"/>
    </row>
    <row r="44" spans="1:5">
      <c r="A44" s="92"/>
      <c r="B44" s="56"/>
      <c r="C44" s="16"/>
      <c r="D44" s="16"/>
      <c r="E44" s="95"/>
    </row>
    <row r="45" spans="1:5">
      <c r="A45" s="92"/>
      <c r="B45" s="56"/>
      <c r="C45" s="16"/>
      <c r="D45" s="16"/>
      <c r="E45" s="95"/>
    </row>
    <row r="46" spans="1:5" ht="15.75" thickBot="1">
      <c r="A46" s="93"/>
      <c r="B46" s="53"/>
      <c r="C46" s="21" t="s">
        <v>53</v>
      </c>
      <c r="D46" s="21">
        <f>SUM(D42:D45)</f>
        <v>0</v>
      </c>
      <c r="E46" s="96"/>
    </row>
    <row r="47" spans="1:5" s="14" customFormat="1" ht="33.75" customHeight="1">
      <c r="A47" s="11" t="s">
        <v>20</v>
      </c>
      <c r="B47" s="12" t="s">
        <v>1</v>
      </c>
      <c r="C47" s="89" t="s">
        <v>2</v>
      </c>
      <c r="D47" s="90"/>
      <c r="E47" s="13" t="s">
        <v>21</v>
      </c>
    </row>
    <row r="48" spans="1:5">
      <c r="A48" s="91">
        <f>E42</f>
        <v>8458.7110000000011</v>
      </c>
      <c r="B48" s="56"/>
      <c r="C48" s="16" t="s">
        <v>69</v>
      </c>
      <c r="D48" s="16">
        <f>B52*0.05</f>
        <v>0</v>
      </c>
      <c r="E48" s="94">
        <f>A48+B52-D52</f>
        <v>8458.7110000000011</v>
      </c>
    </row>
    <row r="49" spans="1:5">
      <c r="A49" s="92"/>
      <c r="B49" s="56"/>
      <c r="C49" s="16"/>
      <c r="D49" s="16"/>
      <c r="E49" s="95"/>
    </row>
    <row r="50" spans="1:5">
      <c r="A50" s="92"/>
      <c r="B50" s="56"/>
      <c r="C50" s="16"/>
      <c r="D50" s="16"/>
      <c r="E50" s="95"/>
    </row>
    <row r="51" spans="1:5">
      <c r="A51" s="92"/>
      <c r="B51" s="56"/>
      <c r="C51" s="16"/>
      <c r="D51" s="16"/>
      <c r="E51" s="95"/>
    </row>
    <row r="52" spans="1:5" ht="15.75" thickBot="1">
      <c r="A52" s="93"/>
      <c r="B52" s="53"/>
      <c r="C52" s="21" t="s">
        <v>53</v>
      </c>
      <c r="D52" s="21">
        <f>SUM(D48:D51)</f>
        <v>0</v>
      </c>
      <c r="E52" s="96"/>
    </row>
    <row r="53" spans="1:5" s="14" customFormat="1" ht="33.75" customHeight="1">
      <c r="A53" s="11" t="s">
        <v>21</v>
      </c>
      <c r="B53" s="12" t="s">
        <v>1</v>
      </c>
      <c r="C53" s="89" t="s">
        <v>2</v>
      </c>
      <c r="D53" s="90"/>
      <c r="E53" s="13" t="s">
        <v>85</v>
      </c>
    </row>
    <row r="54" spans="1:5">
      <c r="A54" s="91">
        <f>E48</f>
        <v>8458.7110000000011</v>
      </c>
      <c r="B54" s="56"/>
      <c r="C54" s="16" t="s">
        <v>69</v>
      </c>
      <c r="D54" s="16">
        <f>B58*0.05</f>
        <v>0</v>
      </c>
      <c r="E54" s="94">
        <f>A54+B58-D58</f>
        <v>8458.7110000000011</v>
      </c>
    </row>
    <row r="55" spans="1:5">
      <c r="A55" s="92"/>
      <c r="B55" s="56"/>
      <c r="C55" s="16"/>
      <c r="D55" s="16"/>
      <c r="E55" s="95"/>
    </row>
    <row r="56" spans="1:5">
      <c r="A56" s="92"/>
      <c r="B56" s="56"/>
      <c r="C56" s="16"/>
      <c r="D56" s="16"/>
      <c r="E56" s="95"/>
    </row>
    <row r="57" spans="1:5">
      <c r="A57" s="92"/>
      <c r="B57" s="56"/>
      <c r="C57" s="16"/>
      <c r="D57" s="16"/>
      <c r="E57" s="95"/>
    </row>
    <row r="58" spans="1:5" ht="15.75" thickBot="1">
      <c r="A58" s="93"/>
      <c r="B58" s="53"/>
      <c r="C58" s="21" t="s">
        <v>53</v>
      </c>
      <c r="D58" s="21">
        <f>SUM(D54:D57)</f>
        <v>0</v>
      </c>
      <c r="E58" s="96"/>
    </row>
    <row r="59" spans="1:5" s="14" customFormat="1" ht="33.75" customHeight="1">
      <c r="A59" s="11" t="s">
        <v>85</v>
      </c>
      <c r="B59" s="12" t="s">
        <v>1</v>
      </c>
      <c r="C59" s="89" t="s">
        <v>2</v>
      </c>
      <c r="D59" s="90"/>
      <c r="E59" s="13" t="s">
        <v>86</v>
      </c>
    </row>
    <row r="60" spans="1:5">
      <c r="A60" s="91">
        <f>E54</f>
        <v>8458.7110000000011</v>
      </c>
      <c r="B60" s="56"/>
      <c r="C60" s="16" t="s">
        <v>69</v>
      </c>
      <c r="D60" s="16">
        <f>B64*0.05</f>
        <v>0</v>
      </c>
      <c r="E60" s="94">
        <f>A60+B64-D64</f>
        <v>8458.7110000000011</v>
      </c>
    </row>
    <row r="61" spans="1:5">
      <c r="A61" s="92"/>
      <c r="B61" s="56"/>
      <c r="C61" s="16"/>
      <c r="D61" s="16"/>
      <c r="E61" s="95"/>
    </row>
    <row r="62" spans="1:5">
      <c r="A62" s="92"/>
      <c r="B62" s="56"/>
      <c r="C62" s="16"/>
      <c r="D62" s="16"/>
      <c r="E62" s="95"/>
    </row>
    <row r="63" spans="1:5">
      <c r="A63" s="92"/>
      <c r="B63" s="56"/>
      <c r="C63" s="16"/>
      <c r="D63" s="16"/>
      <c r="E63" s="95"/>
    </row>
    <row r="64" spans="1:5" ht="15.75" thickBot="1">
      <c r="A64" s="93"/>
      <c r="B64" s="53"/>
      <c r="C64" s="21" t="s">
        <v>53</v>
      </c>
      <c r="D64" s="21">
        <f>SUM(D60:D63)</f>
        <v>0</v>
      </c>
      <c r="E64" s="96"/>
    </row>
    <row r="65" spans="1:5" s="14" customFormat="1" ht="33.75" customHeight="1">
      <c r="A65" s="11" t="s">
        <v>86</v>
      </c>
      <c r="B65" s="12" t="s">
        <v>1</v>
      </c>
      <c r="C65" s="89" t="s">
        <v>2</v>
      </c>
      <c r="D65" s="90"/>
      <c r="E65" s="13" t="s">
        <v>87</v>
      </c>
    </row>
    <row r="66" spans="1:5">
      <c r="A66" s="91">
        <f>E60</f>
        <v>8458.7110000000011</v>
      </c>
      <c r="B66" s="56"/>
      <c r="C66" s="16" t="s">
        <v>69</v>
      </c>
      <c r="D66" s="16">
        <f>B70*0.05</f>
        <v>0</v>
      </c>
      <c r="E66" s="94">
        <f>A66+B70-D70</f>
        <v>8458.7110000000011</v>
      </c>
    </row>
    <row r="67" spans="1:5">
      <c r="A67" s="92"/>
      <c r="B67" s="56"/>
      <c r="C67" s="16"/>
      <c r="D67" s="16"/>
      <c r="E67" s="95"/>
    </row>
    <row r="68" spans="1:5">
      <c r="A68" s="92"/>
      <c r="B68" s="56"/>
      <c r="C68" s="16"/>
      <c r="D68" s="16"/>
      <c r="E68" s="95"/>
    </row>
    <row r="69" spans="1:5">
      <c r="A69" s="92"/>
      <c r="B69" s="56"/>
      <c r="C69" s="16"/>
      <c r="D69" s="16"/>
      <c r="E69" s="95"/>
    </row>
    <row r="70" spans="1:5" ht="15.75" thickBot="1">
      <c r="A70" s="93"/>
      <c r="B70" s="53"/>
      <c r="C70" s="21" t="s">
        <v>53</v>
      </c>
      <c r="D70" s="21">
        <f>SUM(D66:D69)</f>
        <v>0</v>
      </c>
      <c r="E70" s="96"/>
    </row>
  </sheetData>
  <mergeCells count="38">
    <mergeCell ref="E6:E9"/>
    <mergeCell ref="A11:A13"/>
    <mergeCell ref="E11:E13"/>
    <mergeCell ref="A15:A17"/>
    <mergeCell ref="E15:E17"/>
    <mergeCell ref="C14:D14"/>
    <mergeCell ref="C10:D10"/>
    <mergeCell ref="C1:D1"/>
    <mergeCell ref="C3:D3"/>
    <mergeCell ref="C4:D4"/>
    <mergeCell ref="C5:D5"/>
    <mergeCell ref="A6:A9"/>
    <mergeCell ref="C18:D18"/>
    <mergeCell ref="E19:E22"/>
    <mergeCell ref="C23:D23"/>
    <mergeCell ref="A24:A28"/>
    <mergeCell ref="C29:D29"/>
    <mergeCell ref="E24:E28"/>
    <mergeCell ref="A30:A34"/>
    <mergeCell ref="C35:D35"/>
    <mergeCell ref="C41:D41"/>
    <mergeCell ref="A42:A46"/>
    <mergeCell ref="E42:E46"/>
    <mergeCell ref="E30:E34"/>
    <mergeCell ref="A36:A40"/>
    <mergeCell ref="E36:E40"/>
    <mergeCell ref="C47:D47"/>
    <mergeCell ref="A48:A52"/>
    <mergeCell ref="E48:E52"/>
    <mergeCell ref="C53:D53"/>
    <mergeCell ref="A54:A58"/>
    <mergeCell ref="E54:E58"/>
    <mergeCell ref="C59:D59"/>
    <mergeCell ref="A60:A64"/>
    <mergeCell ref="E60:E64"/>
    <mergeCell ref="C65:D65"/>
    <mergeCell ref="A66:A70"/>
    <mergeCell ref="E66:E7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71"/>
  <sheetViews>
    <sheetView topLeftCell="A22" workbookViewId="0">
      <selection activeCell="B36" sqref="B36"/>
    </sheetView>
  </sheetViews>
  <sheetFormatPr defaultRowHeight="15"/>
  <cols>
    <col min="1" max="1" width="21.140625" style="88" customWidth="1"/>
    <col min="2" max="2" width="24.7109375" style="18" customWidth="1"/>
    <col min="3" max="3" width="32" style="18" customWidth="1"/>
    <col min="4" max="4" width="16" style="18" customWidth="1"/>
    <col min="5" max="5" width="20.140625" style="88" customWidth="1"/>
    <col min="6" max="16384" width="9.140625" style="18"/>
  </cols>
  <sheetData>
    <row r="1" spans="1:5" ht="21.75" customHeight="1">
      <c r="A1" s="74"/>
      <c r="B1" s="55"/>
      <c r="C1" s="97" t="s">
        <v>0</v>
      </c>
      <c r="D1" s="97"/>
      <c r="E1" s="74" t="s">
        <v>91</v>
      </c>
    </row>
    <row r="2" spans="1:5" ht="15.75" thickBot="1">
      <c r="A2" s="74"/>
      <c r="B2" s="54"/>
      <c r="E2" s="74"/>
    </row>
    <row r="3" spans="1:5" ht="16.5" thickBot="1">
      <c r="A3" s="78"/>
      <c r="B3" s="67" t="s">
        <v>78</v>
      </c>
      <c r="C3" s="122" t="s">
        <v>79</v>
      </c>
      <c r="D3" s="122"/>
      <c r="E3" s="76"/>
    </row>
    <row r="4" spans="1:5" s="14" customFormat="1" ht="35.25" customHeight="1" thickBot="1">
      <c r="A4" s="46"/>
      <c r="B4" s="51">
        <f>B8+B13+B18+B23+B29+B35+B41+B47+B53+B59+B65+B71</f>
        <v>6900</v>
      </c>
      <c r="C4" s="134">
        <f>D8+D13+D18+D23+D29+D35+D41+D47+D53+D59+D65+D71</f>
        <v>5296.39743</v>
      </c>
      <c r="D4" s="135"/>
      <c r="E4" s="75"/>
    </row>
    <row r="5" spans="1:5" s="79" customFormat="1" ht="28.5">
      <c r="A5" s="78" t="s">
        <v>12</v>
      </c>
      <c r="B5" s="83" t="s">
        <v>1</v>
      </c>
      <c r="C5" s="136" t="s">
        <v>2</v>
      </c>
      <c r="D5" s="136"/>
      <c r="E5" s="76" t="s">
        <v>13</v>
      </c>
    </row>
    <row r="6" spans="1:5">
      <c r="A6" s="137">
        <v>8413.3799999999992</v>
      </c>
      <c r="B6" s="16">
        <v>0</v>
      </c>
      <c r="C6" s="16" t="s">
        <v>83</v>
      </c>
      <c r="D6" s="72">
        <f>A6*0.05</f>
        <v>420.66899999999998</v>
      </c>
      <c r="E6" s="138">
        <v>7992.72</v>
      </c>
    </row>
    <row r="7" spans="1:5">
      <c r="A7" s="137"/>
      <c r="B7" s="16"/>
      <c r="C7" s="16"/>
      <c r="D7" s="16"/>
      <c r="E7" s="138"/>
    </row>
    <row r="8" spans="1:5" ht="15.75" thickBot="1">
      <c r="A8" s="128"/>
      <c r="B8" s="86"/>
      <c r="C8" s="86" t="s">
        <v>82</v>
      </c>
      <c r="D8" s="87">
        <f>SUM(D6:D7)</f>
        <v>420.66899999999998</v>
      </c>
      <c r="E8" s="131"/>
    </row>
    <row r="9" spans="1:5" s="79" customFormat="1" ht="28.5">
      <c r="A9" s="78" t="s">
        <v>13</v>
      </c>
      <c r="B9" s="83" t="s">
        <v>1</v>
      </c>
      <c r="C9" s="136" t="s">
        <v>2</v>
      </c>
      <c r="D9" s="136"/>
      <c r="E9" s="76" t="s">
        <v>14</v>
      </c>
    </row>
    <row r="10" spans="1:5">
      <c r="A10" s="137">
        <v>7992.72</v>
      </c>
      <c r="B10" s="16"/>
      <c r="C10" s="16" t="s">
        <v>89</v>
      </c>
      <c r="D10" s="16">
        <v>900</v>
      </c>
      <c r="E10" s="138">
        <v>8517.7199999999993</v>
      </c>
    </row>
    <row r="11" spans="1:5">
      <c r="A11" s="137"/>
      <c r="B11" s="16"/>
      <c r="C11" s="16" t="s">
        <v>81</v>
      </c>
      <c r="D11" s="16">
        <f>B10*0.05</f>
        <v>0</v>
      </c>
      <c r="E11" s="138"/>
    </row>
    <row r="12" spans="1:5">
      <c r="A12" s="137"/>
      <c r="B12" s="16"/>
      <c r="C12" s="16"/>
      <c r="D12" s="16"/>
      <c r="E12" s="138"/>
    </row>
    <row r="13" spans="1:5" ht="15.75" thickBot="1">
      <c r="A13" s="139"/>
      <c r="B13" s="84">
        <v>1500</v>
      </c>
      <c r="C13" s="84" t="s">
        <v>53</v>
      </c>
      <c r="D13" s="84">
        <f>SUM(D10:D12)</f>
        <v>900</v>
      </c>
      <c r="E13" s="140"/>
    </row>
    <row r="14" spans="1:5" s="79" customFormat="1" ht="28.5">
      <c r="A14" s="78" t="s">
        <v>14</v>
      </c>
      <c r="B14" s="83" t="s">
        <v>1</v>
      </c>
      <c r="C14" s="136" t="s">
        <v>2</v>
      </c>
      <c r="D14" s="136"/>
      <c r="E14" s="76" t="s">
        <v>15</v>
      </c>
    </row>
    <row r="15" spans="1:5">
      <c r="A15" s="128">
        <v>8517.7199999999993</v>
      </c>
      <c r="B15" s="16">
        <v>0</v>
      </c>
      <c r="C15" s="16" t="s">
        <v>89</v>
      </c>
      <c r="D15" s="16">
        <v>450</v>
      </c>
      <c r="E15" s="131">
        <v>7641.84</v>
      </c>
    </row>
    <row r="16" spans="1:5">
      <c r="A16" s="129"/>
      <c r="B16" s="16"/>
      <c r="C16" s="16" t="s">
        <v>83</v>
      </c>
      <c r="D16" s="16">
        <f>A15*0.05</f>
        <v>425.88599999999997</v>
      </c>
      <c r="E16" s="132"/>
    </row>
    <row r="17" spans="1:5">
      <c r="A17" s="129"/>
      <c r="B17" s="16"/>
      <c r="C17" s="16"/>
      <c r="D17" s="16"/>
      <c r="E17" s="132"/>
    </row>
    <row r="18" spans="1:5" ht="15.75" thickBot="1">
      <c r="A18" s="130"/>
      <c r="B18" s="84"/>
      <c r="C18" s="84" t="s">
        <v>82</v>
      </c>
      <c r="D18" s="85">
        <f>SUM(D15:D17)</f>
        <v>875.88599999999997</v>
      </c>
      <c r="E18" s="133"/>
    </row>
    <row r="19" spans="1:5" s="79" customFormat="1" ht="28.5">
      <c r="A19" s="78" t="s">
        <v>15</v>
      </c>
      <c r="B19" s="83" t="s">
        <v>1</v>
      </c>
      <c r="C19" s="136" t="s">
        <v>2</v>
      </c>
      <c r="D19" s="136"/>
      <c r="E19" s="76" t="s">
        <v>16</v>
      </c>
    </row>
    <row r="20" spans="1:5">
      <c r="A20" s="128">
        <v>7641.84</v>
      </c>
      <c r="B20" s="16"/>
      <c r="C20" s="16" t="s">
        <v>57</v>
      </c>
      <c r="D20" s="16">
        <v>450</v>
      </c>
      <c r="E20" s="131">
        <f>A20+B20-D23</f>
        <v>6809.7479999999996</v>
      </c>
    </row>
    <row r="21" spans="1:5">
      <c r="A21" s="129"/>
      <c r="B21" s="16"/>
      <c r="C21" s="16" t="s">
        <v>90</v>
      </c>
      <c r="D21" s="16">
        <f>A20*0.05</f>
        <v>382.09200000000004</v>
      </c>
      <c r="E21" s="132"/>
    </row>
    <row r="22" spans="1:5">
      <c r="A22" s="129"/>
      <c r="B22" s="16"/>
      <c r="C22" s="16"/>
      <c r="D22" s="16"/>
      <c r="E22" s="132"/>
    </row>
    <row r="23" spans="1:5" ht="15.75" thickBot="1">
      <c r="A23" s="130"/>
      <c r="B23" s="84"/>
      <c r="C23" s="84" t="s">
        <v>53</v>
      </c>
      <c r="D23" s="85">
        <f>SUM(D20:D22)</f>
        <v>832.0920000000001</v>
      </c>
      <c r="E23" s="133"/>
    </row>
    <row r="24" spans="1:5" s="14" customFormat="1" ht="33.75" customHeight="1">
      <c r="A24" s="46" t="s">
        <v>16</v>
      </c>
      <c r="B24" s="12" t="s">
        <v>1</v>
      </c>
      <c r="C24" s="89" t="s">
        <v>2</v>
      </c>
      <c r="D24" s="90"/>
      <c r="E24" s="36" t="s">
        <v>17</v>
      </c>
    </row>
    <row r="25" spans="1:5">
      <c r="A25" s="103">
        <f>E20</f>
        <v>6809.7479999999996</v>
      </c>
      <c r="B25" s="15"/>
      <c r="C25" s="16" t="s">
        <v>69</v>
      </c>
      <c r="D25" s="16">
        <f>B29*0.05</f>
        <v>270</v>
      </c>
      <c r="E25" s="131">
        <f>A25+B29-D29</f>
        <v>11489.748</v>
      </c>
    </row>
    <row r="26" spans="1:5">
      <c r="A26" s="108"/>
      <c r="B26" s="15"/>
      <c r="C26" s="16" t="s">
        <v>72</v>
      </c>
      <c r="D26" s="16">
        <v>450</v>
      </c>
      <c r="E26" s="132"/>
    </row>
    <row r="27" spans="1:5">
      <c r="A27" s="108"/>
      <c r="B27" s="15"/>
      <c r="C27" s="16"/>
      <c r="D27" s="16"/>
      <c r="E27" s="132"/>
    </row>
    <row r="28" spans="1:5">
      <c r="A28" s="108"/>
      <c r="B28" s="15"/>
      <c r="C28" s="16"/>
      <c r="D28" s="16"/>
      <c r="E28" s="132"/>
    </row>
    <row r="29" spans="1:5" ht="15.75" thickBot="1">
      <c r="A29" s="109"/>
      <c r="B29" s="20">
        <v>5400</v>
      </c>
      <c r="C29" s="21" t="s">
        <v>53</v>
      </c>
      <c r="D29" s="21">
        <f>SUM(D25:D28)</f>
        <v>720</v>
      </c>
      <c r="E29" s="133"/>
    </row>
    <row r="30" spans="1:5" s="14" customFormat="1" ht="33.75" customHeight="1">
      <c r="A30" s="46" t="s">
        <v>17</v>
      </c>
      <c r="B30" s="12" t="s">
        <v>1</v>
      </c>
      <c r="C30" s="89" t="s">
        <v>2</v>
      </c>
      <c r="D30" s="90"/>
      <c r="E30" s="36" t="s">
        <v>18</v>
      </c>
    </row>
    <row r="31" spans="1:5">
      <c r="A31" s="103">
        <f>E25</f>
        <v>11489.748</v>
      </c>
      <c r="B31" s="15"/>
      <c r="C31" s="16" t="s">
        <v>69</v>
      </c>
      <c r="D31" s="72">
        <f>A31*0.05</f>
        <v>574.48739999999998</v>
      </c>
      <c r="E31" s="105">
        <f>A31+B35-D35</f>
        <v>10465.2606</v>
      </c>
    </row>
    <row r="32" spans="1:5">
      <c r="A32" s="108"/>
      <c r="B32" s="15"/>
      <c r="C32" s="16" t="s">
        <v>57</v>
      </c>
      <c r="D32" s="16">
        <v>450</v>
      </c>
      <c r="E32" s="110"/>
    </row>
    <row r="33" spans="1:5">
      <c r="A33" s="108"/>
      <c r="B33" s="15"/>
      <c r="C33" s="16"/>
      <c r="D33" s="16"/>
      <c r="E33" s="110"/>
    </row>
    <row r="34" spans="1:5">
      <c r="A34" s="108"/>
      <c r="B34" s="15"/>
      <c r="C34" s="16"/>
      <c r="D34" s="16"/>
      <c r="E34" s="110"/>
    </row>
    <row r="35" spans="1:5" ht="15.75" thickBot="1">
      <c r="A35" s="109"/>
      <c r="B35" s="20"/>
      <c r="C35" s="21" t="s">
        <v>53</v>
      </c>
      <c r="D35" s="73">
        <f>SUM(D31:D34)</f>
        <v>1024.4874</v>
      </c>
      <c r="E35" s="111"/>
    </row>
    <row r="36" spans="1:5" s="14" customFormat="1" ht="33.75" customHeight="1">
      <c r="A36" s="46" t="s">
        <v>18</v>
      </c>
      <c r="B36" s="12" t="s">
        <v>1</v>
      </c>
      <c r="C36" s="89" t="s">
        <v>2</v>
      </c>
      <c r="D36" s="90"/>
      <c r="E36" s="36" t="s">
        <v>19</v>
      </c>
    </row>
    <row r="37" spans="1:5">
      <c r="A37" s="103">
        <f>E31</f>
        <v>10465.2606</v>
      </c>
      <c r="B37" s="62"/>
      <c r="C37" s="16" t="s">
        <v>69</v>
      </c>
      <c r="D37" s="72">
        <f>A37*0.05</f>
        <v>523.26302999999996</v>
      </c>
      <c r="E37" s="105">
        <f>A37+B41-D41</f>
        <v>9941.9975699999995</v>
      </c>
    </row>
    <row r="38" spans="1:5">
      <c r="A38" s="108"/>
      <c r="B38" s="62"/>
      <c r="C38" s="16"/>
      <c r="D38" s="16"/>
      <c r="E38" s="110"/>
    </row>
    <row r="39" spans="1:5">
      <c r="A39" s="108"/>
      <c r="B39" s="62"/>
      <c r="C39" s="16"/>
      <c r="D39" s="16"/>
      <c r="E39" s="110"/>
    </row>
    <row r="40" spans="1:5">
      <c r="A40" s="108"/>
      <c r="B40" s="62"/>
      <c r="C40" s="16"/>
      <c r="D40" s="16"/>
      <c r="E40" s="110"/>
    </row>
    <row r="41" spans="1:5" ht="15.75" thickBot="1">
      <c r="A41" s="109"/>
      <c r="B41" s="63"/>
      <c r="C41" s="64" t="s">
        <v>53</v>
      </c>
      <c r="D41" s="64">
        <f>SUM(D37:D40)</f>
        <v>523.26302999999996</v>
      </c>
      <c r="E41" s="111"/>
    </row>
    <row r="42" spans="1:5" s="14" customFormat="1" ht="33.75" customHeight="1">
      <c r="A42" s="46" t="s">
        <v>19</v>
      </c>
      <c r="B42" s="12" t="s">
        <v>1</v>
      </c>
      <c r="C42" s="89" t="s">
        <v>2</v>
      </c>
      <c r="D42" s="90"/>
      <c r="E42" s="36" t="s">
        <v>20</v>
      </c>
    </row>
    <row r="43" spans="1:5">
      <c r="A43" s="103">
        <f>E37</f>
        <v>9941.9975699999995</v>
      </c>
      <c r="B43" s="56"/>
      <c r="C43" s="16" t="s">
        <v>69</v>
      </c>
      <c r="D43" s="16">
        <f>B47*0.05</f>
        <v>0</v>
      </c>
      <c r="E43" s="105">
        <f>A43+B47-D47</f>
        <v>9941.9975699999995</v>
      </c>
    </row>
    <row r="44" spans="1:5">
      <c r="A44" s="108"/>
      <c r="B44" s="56"/>
      <c r="C44" s="16"/>
      <c r="D44" s="16"/>
      <c r="E44" s="110"/>
    </row>
    <row r="45" spans="1:5">
      <c r="A45" s="108"/>
      <c r="B45" s="56"/>
      <c r="C45" s="16"/>
      <c r="D45" s="16"/>
      <c r="E45" s="110"/>
    </row>
    <row r="46" spans="1:5">
      <c r="A46" s="108"/>
      <c r="B46" s="56"/>
      <c r="C46" s="16"/>
      <c r="D46" s="16"/>
      <c r="E46" s="110"/>
    </row>
    <row r="47" spans="1:5" ht="15.75" thickBot="1">
      <c r="A47" s="109"/>
      <c r="B47" s="53"/>
      <c r="C47" s="21" t="s">
        <v>53</v>
      </c>
      <c r="D47" s="21">
        <f>SUM(D43:D46)</f>
        <v>0</v>
      </c>
      <c r="E47" s="111"/>
    </row>
    <row r="48" spans="1:5" s="14" customFormat="1" ht="33.75" customHeight="1">
      <c r="A48" s="46" t="s">
        <v>20</v>
      </c>
      <c r="B48" s="12" t="s">
        <v>1</v>
      </c>
      <c r="C48" s="89" t="s">
        <v>2</v>
      </c>
      <c r="D48" s="90"/>
      <c r="E48" s="36" t="s">
        <v>21</v>
      </c>
    </row>
    <row r="49" spans="1:5">
      <c r="A49" s="103">
        <f>E43</f>
        <v>9941.9975699999995</v>
      </c>
      <c r="B49" s="56"/>
      <c r="C49" s="16" t="s">
        <v>69</v>
      </c>
      <c r="D49" s="16">
        <f>B53*0.05</f>
        <v>0</v>
      </c>
      <c r="E49" s="105">
        <f>A49+B53-D53</f>
        <v>9941.9975699999995</v>
      </c>
    </row>
    <row r="50" spans="1:5">
      <c r="A50" s="108"/>
      <c r="B50" s="56"/>
      <c r="C50" s="16"/>
      <c r="D50" s="16"/>
      <c r="E50" s="110"/>
    </row>
    <row r="51" spans="1:5">
      <c r="A51" s="108"/>
      <c r="B51" s="56"/>
      <c r="C51" s="16"/>
      <c r="D51" s="16"/>
      <c r="E51" s="110"/>
    </row>
    <row r="52" spans="1:5">
      <c r="A52" s="108"/>
      <c r="B52" s="56"/>
      <c r="C52" s="16"/>
      <c r="D52" s="16"/>
      <c r="E52" s="110"/>
    </row>
    <row r="53" spans="1:5" ht="15.75" thickBot="1">
      <c r="A53" s="109"/>
      <c r="B53" s="53"/>
      <c r="C53" s="21" t="s">
        <v>53</v>
      </c>
      <c r="D53" s="21">
        <f>SUM(D49:D52)</f>
        <v>0</v>
      </c>
      <c r="E53" s="111"/>
    </row>
    <row r="54" spans="1:5" s="14" customFormat="1" ht="33.75" customHeight="1">
      <c r="A54" s="46" t="s">
        <v>21</v>
      </c>
      <c r="B54" s="12" t="s">
        <v>1</v>
      </c>
      <c r="C54" s="89" t="s">
        <v>2</v>
      </c>
      <c r="D54" s="90"/>
      <c r="E54" s="36" t="s">
        <v>85</v>
      </c>
    </row>
    <row r="55" spans="1:5">
      <c r="A55" s="103">
        <f>E49</f>
        <v>9941.9975699999995</v>
      </c>
      <c r="B55" s="56"/>
      <c r="C55" s="16" t="s">
        <v>69</v>
      </c>
      <c r="D55" s="16">
        <f>B59*0.05</f>
        <v>0</v>
      </c>
      <c r="E55" s="105">
        <f>A55+B59-D59</f>
        <v>9941.9975699999995</v>
      </c>
    </row>
    <row r="56" spans="1:5">
      <c r="A56" s="108"/>
      <c r="B56" s="56"/>
      <c r="C56" s="16"/>
      <c r="D56" s="16"/>
      <c r="E56" s="110"/>
    </row>
    <row r="57" spans="1:5">
      <c r="A57" s="108"/>
      <c r="B57" s="56"/>
      <c r="C57" s="16"/>
      <c r="D57" s="16"/>
      <c r="E57" s="110"/>
    </row>
    <row r="58" spans="1:5">
      <c r="A58" s="108"/>
      <c r="B58" s="56"/>
      <c r="C58" s="16"/>
      <c r="D58" s="16"/>
      <c r="E58" s="110"/>
    </row>
    <row r="59" spans="1:5" ht="15.75" thickBot="1">
      <c r="A59" s="109"/>
      <c r="B59" s="53"/>
      <c r="C59" s="21" t="s">
        <v>53</v>
      </c>
      <c r="D59" s="21">
        <f>SUM(D55:D58)</f>
        <v>0</v>
      </c>
      <c r="E59" s="111"/>
    </row>
    <row r="60" spans="1:5" s="14" customFormat="1" ht="33.75" customHeight="1">
      <c r="A60" s="46" t="s">
        <v>85</v>
      </c>
      <c r="B60" s="12" t="s">
        <v>1</v>
      </c>
      <c r="C60" s="89" t="s">
        <v>2</v>
      </c>
      <c r="D60" s="90"/>
      <c r="E60" s="36" t="s">
        <v>86</v>
      </c>
    </row>
    <row r="61" spans="1:5">
      <c r="A61" s="103">
        <f>E55</f>
        <v>9941.9975699999995</v>
      </c>
      <c r="B61" s="56"/>
      <c r="C61" s="16" t="s">
        <v>69</v>
      </c>
      <c r="D61" s="16">
        <f>B65*0.05</f>
        <v>0</v>
      </c>
      <c r="E61" s="105">
        <f>A61+B65-D65</f>
        <v>9941.9975699999995</v>
      </c>
    </row>
    <row r="62" spans="1:5">
      <c r="A62" s="108"/>
      <c r="B62" s="56"/>
      <c r="C62" s="16"/>
      <c r="D62" s="16"/>
      <c r="E62" s="110"/>
    </row>
    <row r="63" spans="1:5">
      <c r="A63" s="108"/>
      <c r="B63" s="56"/>
      <c r="C63" s="16"/>
      <c r="D63" s="16"/>
      <c r="E63" s="110"/>
    </row>
    <row r="64" spans="1:5">
      <c r="A64" s="108"/>
      <c r="B64" s="56"/>
      <c r="C64" s="16"/>
      <c r="D64" s="16"/>
      <c r="E64" s="110"/>
    </row>
    <row r="65" spans="1:5" ht="15.75" thickBot="1">
      <c r="A65" s="109"/>
      <c r="B65" s="53"/>
      <c r="C65" s="21" t="s">
        <v>53</v>
      </c>
      <c r="D65" s="21">
        <f>SUM(D61:D64)</f>
        <v>0</v>
      </c>
      <c r="E65" s="111"/>
    </row>
    <row r="66" spans="1:5" s="14" customFormat="1" ht="33.75" customHeight="1">
      <c r="A66" s="46" t="s">
        <v>86</v>
      </c>
      <c r="B66" s="12" t="s">
        <v>1</v>
      </c>
      <c r="C66" s="89" t="s">
        <v>2</v>
      </c>
      <c r="D66" s="90"/>
      <c r="E66" s="36" t="s">
        <v>87</v>
      </c>
    </row>
    <row r="67" spans="1:5">
      <c r="A67" s="103">
        <f>E61</f>
        <v>9941.9975699999995</v>
      </c>
      <c r="B67" s="56"/>
      <c r="C67" s="16" t="s">
        <v>69</v>
      </c>
      <c r="D67" s="16">
        <f>B71*0.05</f>
        <v>0</v>
      </c>
      <c r="E67" s="105">
        <f>A67+B71-D71</f>
        <v>9941.9975699999995</v>
      </c>
    </row>
    <row r="68" spans="1:5">
      <c r="A68" s="108"/>
      <c r="B68" s="56"/>
      <c r="C68" s="16"/>
      <c r="D68" s="16"/>
      <c r="E68" s="110"/>
    </row>
    <row r="69" spans="1:5">
      <c r="A69" s="108"/>
      <c r="B69" s="56"/>
      <c r="C69" s="16"/>
      <c r="D69" s="16"/>
      <c r="E69" s="110"/>
    </row>
    <row r="70" spans="1:5">
      <c r="A70" s="108"/>
      <c r="B70" s="56"/>
      <c r="C70" s="16"/>
      <c r="D70" s="16"/>
      <c r="E70" s="110"/>
    </row>
    <row r="71" spans="1:5" ht="15.75" thickBot="1">
      <c r="A71" s="109"/>
      <c r="B71" s="53"/>
      <c r="C71" s="21" t="s">
        <v>53</v>
      </c>
      <c r="D71" s="21">
        <f>SUM(D67:D70)</f>
        <v>0</v>
      </c>
      <c r="E71" s="111"/>
    </row>
  </sheetData>
  <mergeCells count="39">
    <mergeCell ref="A37:A41"/>
    <mergeCell ref="E37:E41"/>
    <mergeCell ref="C24:D24"/>
    <mergeCell ref="A25:A29"/>
    <mergeCell ref="C30:D30"/>
    <mergeCell ref="A31:A35"/>
    <mergeCell ref="C36:D36"/>
    <mergeCell ref="A67:A71"/>
    <mergeCell ref="E67:E71"/>
    <mergeCell ref="C1:D1"/>
    <mergeCell ref="C3:D3"/>
    <mergeCell ref="C4:D4"/>
    <mergeCell ref="C5:D5"/>
    <mergeCell ref="A6:A8"/>
    <mergeCell ref="E6:E8"/>
    <mergeCell ref="A10:A13"/>
    <mergeCell ref="E10:E13"/>
    <mergeCell ref="C9:D9"/>
    <mergeCell ref="C14:D14"/>
    <mergeCell ref="C19:D19"/>
    <mergeCell ref="E15:E18"/>
    <mergeCell ref="A15:A18"/>
    <mergeCell ref="C54:D54"/>
    <mergeCell ref="A20:A23"/>
    <mergeCell ref="E20:E23"/>
    <mergeCell ref="E25:E29"/>
    <mergeCell ref="E31:E35"/>
    <mergeCell ref="C66:D66"/>
    <mergeCell ref="A55:A59"/>
    <mergeCell ref="E55:E59"/>
    <mergeCell ref="C60:D60"/>
    <mergeCell ref="A61:A65"/>
    <mergeCell ref="E61:E65"/>
    <mergeCell ref="C42:D42"/>
    <mergeCell ref="A43:A47"/>
    <mergeCell ref="E43:E47"/>
    <mergeCell ref="C48:D48"/>
    <mergeCell ref="A49:A53"/>
    <mergeCell ref="E49:E5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92"/>
  <sheetViews>
    <sheetView workbookViewId="0">
      <pane ySplit="4" topLeftCell="A56" activePane="bottomLeft" state="frozen"/>
      <selection pane="bottomLeft" activeCell="D60" sqref="D60"/>
    </sheetView>
  </sheetViews>
  <sheetFormatPr defaultRowHeight="15"/>
  <cols>
    <col min="1" max="1" width="17.42578125" style="18" customWidth="1"/>
    <col min="2" max="2" width="23" style="18" customWidth="1"/>
    <col min="3" max="3" width="34.42578125" style="18" customWidth="1"/>
    <col min="4" max="4" width="17.85546875" style="18" customWidth="1"/>
    <col min="5" max="5" width="17.28515625" style="18" customWidth="1"/>
    <col min="6" max="16384" width="9.140625" style="18"/>
  </cols>
  <sheetData>
    <row r="1" spans="1:5" ht="21.75" customHeight="1">
      <c r="A1" s="74"/>
      <c r="B1" s="55"/>
      <c r="C1" s="97" t="s">
        <v>0</v>
      </c>
      <c r="D1" s="97"/>
      <c r="E1" s="74" t="s">
        <v>94</v>
      </c>
    </row>
    <row r="2" spans="1:5" ht="15.75" thickBot="1">
      <c r="A2" s="74"/>
      <c r="B2" s="54"/>
      <c r="E2" s="74"/>
    </row>
    <row r="3" spans="1:5" ht="16.5" thickBot="1">
      <c r="A3" s="78"/>
      <c r="B3" s="67" t="s">
        <v>78</v>
      </c>
      <c r="C3" s="122" t="s">
        <v>79</v>
      </c>
      <c r="D3" s="122"/>
      <c r="E3" s="76"/>
    </row>
    <row r="4" spans="1:5" s="14" customFormat="1" ht="35.25" customHeight="1" thickBot="1">
      <c r="A4" s="46"/>
      <c r="B4" s="51">
        <f>B8+B86+B18+B23+B39+B50+B56+B62+B80+B68+B74+B92</f>
        <v>62380</v>
      </c>
      <c r="C4" s="99">
        <f>D8+D86+D18+D23+D39+D50+D56+D62+D80+D68+D74+D92</f>
        <v>71310.8</v>
      </c>
      <c r="D4" s="100"/>
      <c r="E4" s="75"/>
    </row>
    <row r="5" spans="1:5" s="79" customFormat="1" ht="28.5">
      <c r="A5" s="78" t="s">
        <v>12</v>
      </c>
      <c r="B5" s="83" t="s">
        <v>1</v>
      </c>
      <c r="C5" s="136" t="s">
        <v>2</v>
      </c>
      <c r="D5" s="136"/>
      <c r="E5" s="76" t="s">
        <v>13</v>
      </c>
    </row>
    <row r="6" spans="1:5">
      <c r="A6" s="141">
        <v>28659.83</v>
      </c>
      <c r="B6" s="16"/>
      <c r="C6" s="16" t="s">
        <v>24</v>
      </c>
      <c r="D6" s="16">
        <f>B8*0.05</f>
        <v>243</v>
      </c>
      <c r="E6" s="144">
        <v>33276.83</v>
      </c>
    </row>
    <row r="7" spans="1:5">
      <c r="A7" s="142"/>
      <c r="B7" s="16"/>
      <c r="C7" s="16"/>
      <c r="D7" s="16"/>
      <c r="E7" s="145"/>
    </row>
    <row r="8" spans="1:5" ht="15.75" thickBot="1">
      <c r="A8" s="143"/>
      <c r="B8" s="84">
        <v>4860</v>
      </c>
      <c r="C8" s="84" t="s">
        <v>25</v>
      </c>
      <c r="D8" s="84">
        <f>SUM(D6:D7)</f>
        <v>243</v>
      </c>
      <c r="E8" s="146"/>
    </row>
    <row r="9" spans="1:5" s="79" customFormat="1" ht="28.5">
      <c r="A9" s="78" t="s">
        <v>13</v>
      </c>
      <c r="B9" s="83" t="s">
        <v>1</v>
      </c>
      <c r="C9" s="136" t="s">
        <v>2</v>
      </c>
      <c r="D9" s="136"/>
      <c r="E9" s="76" t="s">
        <v>14</v>
      </c>
    </row>
    <row r="10" spans="1:5">
      <c r="A10" s="141">
        <v>33276.83</v>
      </c>
      <c r="B10" s="16"/>
      <c r="C10" s="16" t="s">
        <v>32</v>
      </c>
      <c r="D10" s="16">
        <v>5186.16</v>
      </c>
      <c r="E10" s="144">
        <v>35973.17</v>
      </c>
    </row>
    <row r="11" spans="1:5">
      <c r="A11" s="142"/>
      <c r="B11" s="16"/>
      <c r="C11" s="16" t="s">
        <v>33</v>
      </c>
      <c r="D11" s="16">
        <v>3786.72</v>
      </c>
      <c r="E11" s="145"/>
    </row>
    <row r="12" spans="1:5">
      <c r="A12" s="142"/>
      <c r="B12" s="16"/>
      <c r="C12" s="16" t="s">
        <v>34</v>
      </c>
      <c r="D12" s="16">
        <v>1460</v>
      </c>
      <c r="E12" s="145"/>
    </row>
    <row r="13" spans="1:5">
      <c r="A13" s="142"/>
      <c r="B13" s="16"/>
      <c r="C13" s="16" t="s">
        <v>35</v>
      </c>
      <c r="D13" s="16">
        <v>4485</v>
      </c>
      <c r="E13" s="145"/>
    </row>
    <row r="14" spans="1:5">
      <c r="A14" s="142"/>
      <c r="B14" s="16"/>
      <c r="C14" s="16" t="s">
        <v>36</v>
      </c>
      <c r="D14" s="16">
        <v>1508.28</v>
      </c>
      <c r="E14" s="145"/>
    </row>
    <row r="15" spans="1:5">
      <c r="A15" s="142"/>
      <c r="B15" s="16"/>
      <c r="C15" s="16" t="s">
        <v>37</v>
      </c>
      <c r="D15" s="16">
        <v>1295</v>
      </c>
      <c r="E15" s="145"/>
    </row>
    <row r="16" spans="1:5">
      <c r="A16" s="142"/>
      <c r="B16" s="16"/>
      <c r="C16" s="16" t="s">
        <v>38</v>
      </c>
      <c r="D16" s="16">
        <v>4520</v>
      </c>
      <c r="E16" s="145"/>
    </row>
    <row r="17" spans="1:5">
      <c r="A17" s="142"/>
      <c r="B17" s="16"/>
      <c r="C17" s="16" t="s">
        <v>39</v>
      </c>
      <c r="D17" s="16">
        <f>B18*0.05</f>
        <v>1312.5</v>
      </c>
      <c r="E17" s="145"/>
    </row>
    <row r="18" spans="1:5" ht="15.75" thickBot="1">
      <c r="A18" s="143"/>
      <c r="B18" s="84">
        <v>26250</v>
      </c>
      <c r="C18" s="84" t="s">
        <v>53</v>
      </c>
      <c r="D18" s="84">
        <f>SUM(D10:D17)</f>
        <v>23553.66</v>
      </c>
      <c r="E18" s="146"/>
    </row>
    <row r="19" spans="1:5" s="79" customFormat="1" ht="28.5">
      <c r="A19" s="78" t="s">
        <v>14</v>
      </c>
      <c r="B19" s="83" t="s">
        <v>1</v>
      </c>
      <c r="C19" s="136" t="s">
        <v>2</v>
      </c>
      <c r="D19" s="136"/>
      <c r="E19" s="76" t="s">
        <v>15</v>
      </c>
    </row>
    <row r="20" spans="1:5">
      <c r="A20" s="141">
        <v>35973.17</v>
      </c>
      <c r="B20" s="16"/>
      <c r="C20" s="16" t="s">
        <v>46</v>
      </c>
      <c r="D20" s="16">
        <v>1095</v>
      </c>
      <c r="E20" s="144">
        <f>A20+B23-D23</f>
        <v>49132.92</v>
      </c>
    </row>
    <row r="21" spans="1:5">
      <c r="A21" s="142"/>
      <c r="B21" s="16"/>
      <c r="C21" s="16" t="s">
        <v>47</v>
      </c>
      <c r="D21" s="16">
        <f>B23*0.05</f>
        <v>750.25</v>
      </c>
      <c r="E21" s="145"/>
    </row>
    <row r="22" spans="1:5">
      <c r="A22" s="142"/>
      <c r="B22" s="16"/>
      <c r="C22" s="16"/>
      <c r="D22" s="16"/>
      <c r="E22" s="145"/>
    </row>
    <row r="23" spans="1:5" ht="15.75" thickBot="1">
      <c r="A23" s="143"/>
      <c r="B23" s="84">
        <v>15005</v>
      </c>
      <c r="C23" s="84" t="s">
        <v>82</v>
      </c>
      <c r="D23" s="84">
        <f>SUM(D20:D22)</f>
        <v>1845.25</v>
      </c>
      <c r="E23" s="146"/>
    </row>
    <row r="24" spans="1:5" s="79" customFormat="1" ht="28.5">
      <c r="A24" s="78" t="s">
        <v>15</v>
      </c>
      <c r="B24" s="83" t="s">
        <v>1</v>
      </c>
      <c r="C24" s="136" t="s">
        <v>2</v>
      </c>
      <c r="D24" s="136"/>
      <c r="E24" s="76" t="s">
        <v>16</v>
      </c>
    </row>
    <row r="25" spans="1:5">
      <c r="A25" s="141">
        <v>49132.92</v>
      </c>
      <c r="B25" s="81"/>
      <c r="C25" s="80"/>
      <c r="D25" s="82"/>
      <c r="E25" s="144">
        <f>A25+B26-D39</f>
        <v>11696.019999999997</v>
      </c>
    </row>
    <row r="26" spans="1:5">
      <c r="A26" s="142"/>
      <c r="B26" s="16"/>
      <c r="C26" s="16" t="s">
        <v>55</v>
      </c>
      <c r="D26" s="16">
        <f>B39*0.05</f>
        <v>406.5</v>
      </c>
      <c r="E26" s="145"/>
    </row>
    <row r="27" spans="1:5">
      <c r="A27" s="142"/>
      <c r="B27" s="16"/>
      <c r="C27" s="16" t="s">
        <v>58</v>
      </c>
      <c r="D27" s="16">
        <v>3824</v>
      </c>
      <c r="E27" s="145"/>
    </row>
    <row r="28" spans="1:5">
      <c r="A28" s="142"/>
      <c r="B28" s="16"/>
      <c r="C28" s="16" t="s">
        <v>59</v>
      </c>
      <c r="D28" s="16">
        <v>530</v>
      </c>
      <c r="E28" s="145"/>
    </row>
    <row r="29" spans="1:5">
      <c r="A29" s="142"/>
      <c r="B29" s="16"/>
      <c r="C29" s="16" t="s">
        <v>60</v>
      </c>
      <c r="D29" s="16">
        <f>690+440</f>
        <v>1130</v>
      </c>
      <c r="E29" s="145"/>
    </row>
    <row r="30" spans="1:5">
      <c r="A30" s="142"/>
      <c r="B30" s="16"/>
      <c r="C30" s="16" t="s">
        <v>61</v>
      </c>
      <c r="D30" s="16">
        <v>235</v>
      </c>
      <c r="E30" s="145"/>
    </row>
    <row r="31" spans="1:5">
      <c r="A31" s="142"/>
      <c r="B31" s="16"/>
      <c r="C31" s="16" t="s">
        <v>62</v>
      </c>
      <c r="D31" s="16">
        <v>3580</v>
      </c>
      <c r="E31" s="145"/>
    </row>
    <row r="32" spans="1:5">
      <c r="A32" s="142"/>
      <c r="B32" s="16"/>
      <c r="C32" s="16" t="s">
        <v>63</v>
      </c>
      <c r="D32" s="16">
        <v>12000</v>
      </c>
      <c r="E32" s="145"/>
    </row>
    <row r="33" spans="1:5">
      <c r="A33" s="142"/>
      <c r="B33" s="16"/>
      <c r="C33" s="16" t="s">
        <v>64</v>
      </c>
      <c r="D33" s="16">
        <v>4760</v>
      </c>
      <c r="E33" s="145"/>
    </row>
    <row r="34" spans="1:5">
      <c r="A34" s="142"/>
      <c r="B34" s="16"/>
      <c r="C34" s="16" t="s">
        <v>65</v>
      </c>
      <c r="D34" s="16">
        <v>849</v>
      </c>
      <c r="E34" s="145"/>
    </row>
    <row r="35" spans="1:5">
      <c r="A35" s="142"/>
      <c r="B35" s="16"/>
      <c r="C35" s="16" t="s">
        <v>66</v>
      </c>
      <c r="D35" s="16">
        <v>1492.8</v>
      </c>
      <c r="E35" s="145"/>
    </row>
    <row r="36" spans="1:5">
      <c r="A36" s="142"/>
      <c r="B36" s="16"/>
      <c r="C36" s="16" t="s">
        <v>67</v>
      </c>
      <c r="D36" s="16">
        <v>5979.6</v>
      </c>
      <c r="E36" s="145"/>
    </row>
    <row r="37" spans="1:5">
      <c r="A37" s="142"/>
      <c r="B37" s="16"/>
      <c r="C37" s="16" t="s">
        <v>59</v>
      </c>
      <c r="D37" s="16">
        <v>700</v>
      </c>
      <c r="E37" s="145"/>
    </row>
    <row r="38" spans="1:5">
      <c r="A38" s="142"/>
      <c r="B38" s="16"/>
      <c r="C38" s="16" t="s">
        <v>68</v>
      </c>
      <c r="D38" s="16">
        <v>1950</v>
      </c>
      <c r="E38" s="145"/>
    </row>
    <row r="39" spans="1:5" ht="15.75" thickBot="1">
      <c r="A39" s="143"/>
      <c r="B39" s="84">
        <v>8130</v>
      </c>
      <c r="C39" s="84" t="s">
        <v>53</v>
      </c>
      <c r="D39" s="84">
        <f>SUM(D26:D38)</f>
        <v>37436.9</v>
      </c>
      <c r="E39" s="146"/>
    </row>
    <row r="40" spans="1:5" s="14" customFormat="1" ht="33.75" customHeight="1">
      <c r="A40" s="11" t="s">
        <v>16</v>
      </c>
      <c r="B40" s="26" t="s">
        <v>1</v>
      </c>
      <c r="C40" s="89" t="s">
        <v>2</v>
      </c>
      <c r="D40" s="90"/>
      <c r="E40" s="13" t="s">
        <v>17</v>
      </c>
    </row>
    <row r="41" spans="1:5">
      <c r="A41" s="91">
        <f>E25</f>
        <v>11696.019999999997</v>
      </c>
      <c r="B41" s="27"/>
      <c r="C41" s="16" t="s">
        <v>69</v>
      </c>
      <c r="D41" s="16">
        <f>B50*0.05</f>
        <v>390</v>
      </c>
      <c r="E41" s="144">
        <f>A41+B50-D50</f>
        <v>12741.779999999997</v>
      </c>
    </row>
    <row r="42" spans="1:5">
      <c r="A42" s="92"/>
      <c r="B42" s="27"/>
      <c r="C42" s="16" t="s">
        <v>74</v>
      </c>
      <c r="D42" s="16">
        <v>545</v>
      </c>
      <c r="E42" s="145"/>
    </row>
    <row r="43" spans="1:5">
      <c r="A43" s="92"/>
      <c r="B43" s="27"/>
      <c r="C43" s="16" t="s">
        <v>75</v>
      </c>
      <c r="D43" s="16">
        <v>455.04</v>
      </c>
      <c r="E43" s="145"/>
    </row>
    <row r="44" spans="1:5">
      <c r="A44" s="92"/>
      <c r="B44" s="27"/>
      <c r="C44" s="16" t="s">
        <v>74</v>
      </c>
      <c r="D44" s="16">
        <v>545</v>
      </c>
      <c r="E44" s="145"/>
    </row>
    <row r="45" spans="1:5">
      <c r="A45" s="92"/>
      <c r="B45" s="27"/>
      <c r="C45" s="16" t="s">
        <v>74</v>
      </c>
      <c r="D45" s="16">
        <v>545</v>
      </c>
      <c r="E45" s="145"/>
    </row>
    <row r="46" spans="1:5">
      <c r="A46" s="92"/>
      <c r="B46" s="27"/>
      <c r="C46" s="16" t="s">
        <v>76</v>
      </c>
      <c r="D46" s="16">
        <v>1200</v>
      </c>
      <c r="E46" s="145"/>
    </row>
    <row r="47" spans="1:5">
      <c r="A47" s="92"/>
      <c r="B47" s="27"/>
      <c r="C47" s="16" t="s">
        <v>75</v>
      </c>
      <c r="D47" s="16">
        <v>220</v>
      </c>
      <c r="E47" s="145"/>
    </row>
    <row r="48" spans="1:5">
      <c r="A48" s="92"/>
      <c r="B48" s="27"/>
      <c r="C48" s="16" t="s">
        <v>77</v>
      </c>
      <c r="D48" s="16">
        <v>2854.2</v>
      </c>
      <c r="E48" s="145"/>
    </row>
    <row r="49" spans="1:5">
      <c r="A49" s="92"/>
      <c r="B49" s="27"/>
      <c r="C49" s="16"/>
      <c r="D49" s="16"/>
      <c r="E49" s="145"/>
    </row>
    <row r="50" spans="1:5" ht="15.75" thickBot="1">
      <c r="A50" s="93"/>
      <c r="B50" s="28">
        <v>7800</v>
      </c>
      <c r="C50" s="21" t="s">
        <v>53</v>
      </c>
      <c r="D50" s="21">
        <f>SUM(D41:D49)</f>
        <v>6754.24</v>
      </c>
      <c r="E50" s="146"/>
    </row>
    <row r="51" spans="1:5" s="14" customFormat="1" ht="33.75" customHeight="1">
      <c r="A51" s="11" t="s">
        <v>17</v>
      </c>
      <c r="B51" s="26" t="s">
        <v>1</v>
      </c>
      <c r="C51" s="89" t="s">
        <v>2</v>
      </c>
      <c r="D51" s="90"/>
      <c r="E51" s="13" t="s">
        <v>18</v>
      </c>
    </row>
    <row r="52" spans="1:5">
      <c r="A52" s="91">
        <f>E41</f>
        <v>12741.779999999997</v>
      </c>
      <c r="B52" s="27"/>
      <c r="C52" s="16" t="s">
        <v>69</v>
      </c>
      <c r="D52" s="16">
        <f>B56*0.05</f>
        <v>7.5</v>
      </c>
      <c r="E52" s="94">
        <f>A52+B56-D56</f>
        <v>11903.279999999997</v>
      </c>
    </row>
    <row r="53" spans="1:5">
      <c r="A53" s="92"/>
      <c r="B53" s="27"/>
      <c r="C53" s="16" t="s">
        <v>74</v>
      </c>
      <c r="D53" s="16">
        <v>981</v>
      </c>
      <c r="E53" s="95"/>
    </row>
    <row r="54" spans="1:5">
      <c r="A54" s="92"/>
      <c r="B54" s="27"/>
      <c r="C54" s="16"/>
      <c r="D54" s="16"/>
      <c r="E54" s="95"/>
    </row>
    <row r="55" spans="1:5">
      <c r="A55" s="92"/>
      <c r="B55" s="27"/>
      <c r="C55" s="16"/>
      <c r="D55" s="16"/>
      <c r="E55" s="95"/>
    </row>
    <row r="56" spans="1:5" ht="15.75" thickBot="1">
      <c r="A56" s="93"/>
      <c r="B56" s="28">
        <v>150</v>
      </c>
      <c r="C56" s="21" t="s">
        <v>53</v>
      </c>
      <c r="D56" s="21">
        <f>SUM(D52:D55)</f>
        <v>988.5</v>
      </c>
      <c r="E56" s="96"/>
    </row>
    <row r="57" spans="1:5" s="14" customFormat="1" ht="33.75" customHeight="1">
      <c r="A57" s="11" t="s">
        <v>18</v>
      </c>
      <c r="B57" s="12" t="s">
        <v>1</v>
      </c>
      <c r="C57" s="89" t="s">
        <v>2</v>
      </c>
      <c r="D57" s="90"/>
      <c r="E57" s="13" t="s">
        <v>19</v>
      </c>
    </row>
    <row r="58" spans="1:5">
      <c r="A58" s="116">
        <f>E52</f>
        <v>11903.279999999997</v>
      </c>
      <c r="B58" s="62"/>
      <c r="C58" s="16" t="s">
        <v>69</v>
      </c>
      <c r="D58" s="16">
        <f>B62*0.05</f>
        <v>9.25</v>
      </c>
      <c r="E58" s="117">
        <f>A58+B62-D62</f>
        <v>11599.029999999997</v>
      </c>
    </row>
    <row r="59" spans="1:5">
      <c r="A59" s="120"/>
      <c r="B59" s="62"/>
      <c r="C59" s="16"/>
      <c r="D59" s="16">
        <v>480</v>
      </c>
      <c r="E59" s="118"/>
    </row>
    <row r="60" spans="1:5">
      <c r="A60" s="120"/>
      <c r="B60" s="62"/>
      <c r="C60" s="16"/>
      <c r="D60" s="16"/>
      <c r="E60" s="118"/>
    </row>
    <row r="61" spans="1:5">
      <c r="A61" s="120"/>
      <c r="B61" s="62"/>
      <c r="C61" s="16"/>
      <c r="D61" s="16"/>
      <c r="E61" s="118"/>
    </row>
    <row r="62" spans="1:5" ht="15.75" thickBot="1">
      <c r="A62" s="121"/>
      <c r="B62" s="63">
        <v>185</v>
      </c>
      <c r="C62" s="64" t="s">
        <v>53</v>
      </c>
      <c r="D62" s="64">
        <f>SUM(D58:D61)</f>
        <v>489.25</v>
      </c>
      <c r="E62" s="119"/>
    </row>
    <row r="63" spans="1:5" s="14" customFormat="1" ht="33.75" customHeight="1">
      <c r="A63" s="11" t="s">
        <v>19</v>
      </c>
      <c r="B63" s="12" t="s">
        <v>1</v>
      </c>
      <c r="C63" s="89" t="s">
        <v>2</v>
      </c>
      <c r="D63" s="90"/>
      <c r="E63" s="13" t="s">
        <v>20</v>
      </c>
    </row>
    <row r="64" spans="1:5">
      <c r="A64" s="91">
        <f>E58</f>
        <v>11599.029999999997</v>
      </c>
      <c r="B64" s="56"/>
      <c r="C64" s="16" t="s">
        <v>69</v>
      </c>
      <c r="D64" s="16">
        <f>B68*0.05</f>
        <v>0</v>
      </c>
      <c r="E64" s="94">
        <f>A64+B68-D68</f>
        <v>11599.029999999997</v>
      </c>
    </row>
    <row r="65" spans="1:5">
      <c r="A65" s="92"/>
      <c r="B65" s="56"/>
      <c r="C65" s="16"/>
      <c r="D65" s="16"/>
      <c r="E65" s="95"/>
    </row>
    <row r="66" spans="1:5">
      <c r="A66" s="92"/>
      <c r="B66" s="56"/>
      <c r="C66" s="16"/>
      <c r="D66" s="16"/>
      <c r="E66" s="95"/>
    </row>
    <row r="67" spans="1:5">
      <c r="A67" s="92"/>
      <c r="B67" s="56"/>
      <c r="C67" s="16"/>
      <c r="D67" s="16"/>
      <c r="E67" s="95"/>
    </row>
    <row r="68" spans="1:5" ht="15.75" thickBot="1">
      <c r="A68" s="93"/>
      <c r="B68" s="53"/>
      <c r="C68" s="21" t="s">
        <v>53</v>
      </c>
      <c r="D68" s="21">
        <f>SUM(D64:D67)</f>
        <v>0</v>
      </c>
      <c r="E68" s="96"/>
    </row>
    <row r="69" spans="1:5" s="14" customFormat="1" ht="33.75" customHeight="1">
      <c r="A69" s="11" t="s">
        <v>20</v>
      </c>
      <c r="B69" s="12" t="s">
        <v>1</v>
      </c>
      <c r="C69" s="89" t="s">
        <v>2</v>
      </c>
      <c r="D69" s="90"/>
      <c r="E69" s="13" t="s">
        <v>21</v>
      </c>
    </row>
    <row r="70" spans="1:5">
      <c r="A70" s="91">
        <f>E64</f>
        <v>11599.029999999997</v>
      </c>
      <c r="B70" s="56"/>
      <c r="C70" s="16" t="s">
        <v>69</v>
      </c>
      <c r="D70" s="16">
        <f>B74*0.05</f>
        <v>0</v>
      </c>
      <c r="E70" s="94">
        <f>A70+B74-D74</f>
        <v>11599.029999999997</v>
      </c>
    </row>
    <row r="71" spans="1:5">
      <c r="A71" s="92"/>
      <c r="B71" s="56"/>
      <c r="C71" s="16"/>
      <c r="D71" s="16"/>
      <c r="E71" s="95"/>
    </row>
    <row r="72" spans="1:5">
      <c r="A72" s="92"/>
      <c r="B72" s="56"/>
      <c r="C72" s="16"/>
      <c r="D72" s="16"/>
      <c r="E72" s="95"/>
    </row>
    <row r="73" spans="1:5">
      <c r="A73" s="92"/>
      <c r="B73" s="56"/>
      <c r="C73" s="16"/>
      <c r="D73" s="16"/>
      <c r="E73" s="95"/>
    </row>
    <row r="74" spans="1:5" ht="15.75" thickBot="1">
      <c r="A74" s="93"/>
      <c r="B74" s="53"/>
      <c r="C74" s="21" t="s">
        <v>53</v>
      </c>
      <c r="D74" s="21">
        <f>SUM(D70:D73)</f>
        <v>0</v>
      </c>
      <c r="E74" s="96"/>
    </row>
    <row r="75" spans="1:5" s="14" customFormat="1" ht="33.75" customHeight="1">
      <c r="A75" s="11" t="s">
        <v>21</v>
      </c>
      <c r="B75" s="12" t="s">
        <v>1</v>
      </c>
      <c r="C75" s="89" t="s">
        <v>2</v>
      </c>
      <c r="D75" s="90"/>
      <c r="E75" s="13" t="s">
        <v>85</v>
      </c>
    </row>
    <row r="76" spans="1:5">
      <c r="A76" s="91">
        <f>E70</f>
        <v>11599.029999999997</v>
      </c>
      <c r="B76" s="56"/>
      <c r="C76" s="16" t="s">
        <v>69</v>
      </c>
      <c r="D76" s="16">
        <f>B80*0.05</f>
        <v>0</v>
      </c>
      <c r="E76" s="94">
        <f>A76+B80-D80</f>
        <v>11599.029999999997</v>
      </c>
    </row>
    <row r="77" spans="1:5">
      <c r="A77" s="92"/>
      <c r="B77" s="56"/>
      <c r="C77" s="16"/>
      <c r="D77" s="16"/>
      <c r="E77" s="95"/>
    </row>
    <row r="78" spans="1:5">
      <c r="A78" s="92"/>
      <c r="B78" s="56"/>
      <c r="C78" s="16"/>
      <c r="D78" s="16"/>
      <c r="E78" s="95"/>
    </row>
    <row r="79" spans="1:5">
      <c r="A79" s="92"/>
      <c r="B79" s="56"/>
      <c r="C79" s="16"/>
      <c r="D79" s="16"/>
      <c r="E79" s="95"/>
    </row>
    <row r="80" spans="1:5" ht="15.75" thickBot="1">
      <c r="A80" s="93"/>
      <c r="B80" s="53"/>
      <c r="C80" s="21" t="s">
        <v>53</v>
      </c>
      <c r="D80" s="21">
        <f>SUM(D76:D79)</f>
        <v>0</v>
      </c>
      <c r="E80" s="96"/>
    </row>
    <row r="81" spans="1:5" s="14" customFormat="1" ht="33.75" customHeight="1">
      <c r="A81" s="11" t="s">
        <v>85</v>
      </c>
      <c r="B81" s="12" t="s">
        <v>1</v>
      </c>
      <c r="C81" s="89" t="s">
        <v>2</v>
      </c>
      <c r="D81" s="90"/>
      <c r="E81" s="13" t="s">
        <v>86</v>
      </c>
    </row>
    <row r="82" spans="1:5">
      <c r="A82" s="91">
        <f>E76</f>
        <v>11599.029999999997</v>
      </c>
      <c r="B82" s="56"/>
      <c r="C82" s="16" t="s">
        <v>69</v>
      </c>
      <c r="D82" s="16">
        <f>B86*0.05</f>
        <v>0</v>
      </c>
      <c r="E82" s="94">
        <f>A82+B86-D86</f>
        <v>11599.029999999997</v>
      </c>
    </row>
    <row r="83" spans="1:5">
      <c r="A83" s="92"/>
      <c r="B83" s="56"/>
      <c r="C83" s="16"/>
      <c r="D83" s="16"/>
      <c r="E83" s="95"/>
    </row>
    <row r="84" spans="1:5">
      <c r="A84" s="92"/>
      <c r="B84" s="56"/>
      <c r="C84" s="16"/>
      <c r="D84" s="16"/>
      <c r="E84" s="95"/>
    </row>
    <row r="85" spans="1:5">
      <c r="A85" s="92"/>
      <c r="B85" s="56"/>
      <c r="C85" s="16"/>
      <c r="D85" s="16"/>
      <c r="E85" s="95"/>
    </row>
    <row r="86" spans="1:5" ht="15.75" thickBot="1">
      <c r="A86" s="93"/>
      <c r="B86" s="53"/>
      <c r="C86" s="21" t="s">
        <v>53</v>
      </c>
      <c r="D86" s="21">
        <f>SUM(D82:D85)</f>
        <v>0</v>
      </c>
      <c r="E86" s="96"/>
    </row>
    <row r="87" spans="1:5" s="14" customFormat="1" ht="33.75" customHeight="1">
      <c r="A87" s="11" t="s">
        <v>86</v>
      </c>
      <c r="B87" s="12" t="s">
        <v>1</v>
      </c>
      <c r="C87" s="89" t="s">
        <v>2</v>
      </c>
      <c r="D87" s="90"/>
      <c r="E87" s="13" t="s">
        <v>87</v>
      </c>
    </row>
    <row r="88" spans="1:5">
      <c r="A88" s="91">
        <f>E82</f>
        <v>11599.029999999997</v>
      </c>
      <c r="B88" s="56"/>
      <c r="C88" s="16" t="s">
        <v>69</v>
      </c>
      <c r="D88" s="16">
        <f>B92*0.05</f>
        <v>0</v>
      </c>
      <c r="E88" s="94">
        <f>A88+B92-D92</f>
        <v>11599.029999999997</v>
      </c>
    </row>
    <row r="89" spans="1:5">
      <c r="A89" s="92"/>
      <c r="B89" s="56"/>
      <c r="C89" s="16"/>
      <c r="D89" s="16"/>
      <c r="E89" s="95"/>
    </row>
    <row r="90" spans="1:5">
      <c r="A90" s="92"/>
      <c r="B90" s="56"/>
      <c r="C90" s="16"/>
      <c r="D90" s="16"/>
      <c r="E90" s="95"/>
    </row>
    <row r="91" spans="1:5">
      <c r="A91" s="92"/>
      <c r="B91" s="56"/>
      <c r="C91" s="16"/>
      <c r="D91" s="16"/>
      <c r="E91" s="95"/>
    </row>
    <row r="92" spans="1:5" ht="15.75" thickBot="1">
      <c r="A92" s="93"/>
      <c r="B92" s="53"/>
      <c r="C92" s="21" t="s">
        <v>53</v>
      </c>
      <c r="D92" s="21">
        <f>SUM(D88:D91)</f>
        <v>0</v>
      </c>
      <c r="E92" s="96"/>
    </row>
  </sheetData>
  <mergeCells count="39">
    <mergeCell ref="C40:D40"/>
    <mergeCell ref="A41:A50"/>
    <mergeCell ref="C51:D51"/>
    <mergeCell ref="A52:A56"/>
    <mergeCell ref="E52:E56"/>
    <mergeCell ref="A70:A74"/>
    <mergeCell ref="E70:E74"/>
    <mergeCell ref="C57:D57"/>
    <mergeCell ref="A58:A62"/>
    <mergeCell ref="E58:E62"/>
    <mergeCell ref="C19:D19"/>
    <mergeCell ref="C24:D24"/>
    <mergeCell ref="E6:E8"/>
    <mergeCell ref="A6:A8"/>
    <mergeCell ref="A10:A18"/>
    <mergeCell ref="E10:E18"/>
    <mergeCell ref="A20:A23"/>
    <mergeCell ref="E20:E23"/>
    <mergeCell ref="C1:D1"/>
    <mergeCell ref="C3:D3"/>
    <mergeCell ref="C4:D4"/>
    <mergeCell ref="C5:D5"/>
    <mergeCell ref="C9:D9"/>
    <mergeCell ref="A25:A39"/>
    <mergeCell ref="E25:E39"/>
    <mergeCell ref="E41:E50"/>
    <mergeCell ref="C87:D87"/>
    <mergeCell ref="A88:A92"/>
    <mergeCell ref="E88:E92"/>
    <mergeCell ref="C75:D75"/>
    <mergeCell ref="A76:A80"/>
    <mergeCell ref="E76:E80"/>
    <mergeCell ref="C81:D81"/>
    <mergeCell ref="A82:A86"/>
    <mergeCell ref="E82:E86"/>
    <mergeCell ref="C63:D63"/>
    <mergeCell ref="A64:A68"/>
    <mergeCell ref="E64:E68"/>
    <mergeCell ref="C69:D6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75"/>
  <sheetViews>
    <sheetView tabSelected="1" workbookViewId="0">
      <pane ySplit="4" topLeftCell="A35" activePane="bottomLeft" state="frozen"/>
      <selection pane="bottomLeft" activeCell="I41" sqref="I41"/>
    </sheetView>
  </sheetViews>
  <sheetFormatPr defaultRowHeight="15"/>
  <cols>
    <col min="1" max="1" width="16.140625" style="18" customWidth="1"/>
    <col min="2" max="2" width="20.42578125" style="18" customWidth="1"/>
    <col min="3" max="3" width="36.85546875" style="18" customWidth="1"/>
    <col min="4" max="4" width="16.28515625" style="18" customWidth="1"/>
    <col min="5" max="5" width="18" style="18" customWidth="1"/>
    <col min="6" max="16384" width="9.140625" style="18"/>
  </cols>
  <sheetData>
    <row r="1" spans="1:5" ht="21.75" customHeight="1">
      <c r="A1" s="74"/>
      <c r="B1" s="55"/>
      <c r="C1" s="97" t="s">
        <v>0</v>
      </c>
      <c r="D1" s="97"/>
      <c r="E1" s="74" t="s">
        <v>95</v>
      </c>
    </row>
    <row r="2" spans="1:5" ht="15.75" thickBot="1">
      <c r="A2" s="74"/>
      <c r="B2" s="54"/>
      <c r="E2" s="74"/>
    </row>
    <row r="3" spans="1:5" ht="32.25" thickBot="1">
      <c r="A3" s="78"/>
      <c r="B3" s="67" t="s">
        <v>78</v>
      </c>
      <c r="C3" s="122" t="s">
        <v>79</v>
      </c>
      <c r="D3" s="122"/>
      <c r="E3" s="76"/>
    </row>
    <row r="4" spans="1:5" s="14" customFormat="1" ht="35.25" customHeight="1" thickBot="1">
      <c r="A4" s="46"/>
      <c r="B4" s="51">
        <f>B10+B16+B22+B33+B45+B51+B57+B75+B63+B69+B27+B39</f>
        <v>17812</v>
      </c>
      <c r="C4" s="134">
        <f>D10+D16+D22+D33+D45+D51+D57+D75+D63+D69+D27+D39</f>
        <v>13078.494000000001</v>
      </c>
      <c r="D4" s="135"/>
      <c r="E4" s="75"/>
    </row>
    <row r="5" spans="1:5" s="14" customFormat="1" ht="33.75" customHeight="1">
      <c r="A5" s="78" t="s">
        <v>12</v>
      </c>
      <c r="B5" s="58" t="s">
        <v>1</v>
      </c>
      <c r="C5" s="101" t="s">
        <v>2</v>
      </c>
      <c r="D5" s="101"/>
      <c r="E5" s="76" t="s">
        <v>13</v>
      </c>
    </row>
    <row r="6" spans="1:5">
      <c r="A6" s="151">
        <v>6093.6</v>
      </c>
      <c r="B6" s="16"/>
      <c r="C6" s="16" t="s">
        <v>28</v>
      </c>
      <c r="D6" s="16">
        <f>B10*0.05</f>
        <v>50.5</v>
      </c>
      <c r="E6" s="150">
        <v>7053.1</v>
      </c>
    </row>
    <row r="7" spans="1:5">
      <c r="A7" s="151"/>
      <c r="B7" s="16"/>
      <c r="C7" s="16"/>
      <c r="D7" s="16"/>
      <c r="E7" s="150"/>
    </row>
    <row r="8" spans="1:5">
      <c r="A8" s="151"/>
      <c r="B8" s="16"/>
      <c r="C8" s="16"/>
      <c r="D8" s="16"/>
      <c r="E8" s="150"/>
    </row>
    <row r="9" spans="1:5">
      <c r="A9" s="151"/>
      <c r="B9" s="16"/>
      <c r="C9" s="16"/>
      <c r="D9" s="16"/>
      <c r="E9" s="150"/>
    </row>
    <row r="10" spans="1:5" ht="15.75" thickBot="1">
      <c r="A10" s="141"/>
      <c r="B10" s="86">
        <v>1010</v>
      </c>
      <c r="C10" s="86" t="s">
        <v>29</v>
      </c>
      <c r="D10" s="86">
        <f>SUM(D6:D9)</f>
        <v>50.5</v>
      </c>
      <c r="E10" s="144"/>
    </row>
    <row r="11" spans="1:5" s="14" customFormat="1" ht="33.75" customHeight="1">
      <c r="A11" s="78" t="s">
        <v>13</v>
      </c>
      <c r="B11" s="58" t="s">
        <v>1</v>
      </c>
      <c r="C11" s="101" t="s">
        <v>2</v>
      </c>
      <c r="D11" s="101"/>
      <c r="E11" s="76" t="s">
        <v>14</v>
      </c>
    </row>
    <row r="12" spans="1:5">
      <c r="A12" s="151">
        <v>7053.1</v>
      </c>
      <c r="B12" s="16"/>
      <c r="C12" s="16" t="s">
        <v>42</v>
      </c>
      <c r="D12" s="16">
        <f>B16*0.05</f>
        <v>86.350000000000009</v>
      </c>
      <c r="E12" s="150">
        <v>8693.75</v>
      </c>
    </row>
    <row r="13" spans="1:5">
      <c r="A13" s="151"/>
      <c r="B13" s="16"/>
      <c r="C13" s="16"/>
      <c r="D13" s="16"/>
      <c r="E13" s="150"/>
    </row>
    <row r="14" spans="1:5">
      <c r="A14" s="151"/>
      <c r="B14" s="16"/>
      <c r="C14" s="16"/>
      <c r="D14" s="16"/>
      <c r="E14" s="150"/>
    </row>
    <row r="15" spans="1:5">
      <c r="A15" s="151"/>
      <c r="B15" s="16"/>
      <c r="C15" s="16"/>
      <c r="D15" s="16"/>
      <c r="E15" s="150"/>
    </row>
    <row r="16" spans="1:5" ht="15.75" thickBot="1">
      <c r="A16" s="141"/>
      <c r="B16" s="86">
        <v>1727</v>
      </c>
      <c r="C16" s="86" t="s">
        <v>43</v>
      </c>
      <c r="D16" s="86">
        <f>SUM(D12:D15)</f>
        <v>86.350000000000009</v>
      </c>
      <c r="E16" s="144"/>
    </row>
    <row r="17" spans="1:5" s="14" customFormat="1" ht="33.75" customHeight="1">
      <c r="A17" s="78" t="s">
        <v>14</v>
      </c>
      <c r="B17" s="58" t="s">
        <v>1</v>
      </c>
      <c r="C17" s="101" t="s">
        <v>2</v>
      </c>
      <c r="D17" s="101"/>
      <c r="E17" s="76" t="s">
        <v>15</v>
      </c>
    </row>
    <row r="18" spans="1:5">
      <c r="A18" s="151">
        <v>8693.75</v>
      </c>
      <c r="B18" s="16"/>
      <c r="C18" s="16" t="s">
        <v>50</v>
      </c>
      <c r="D18" s="16">
        <f>B22*0.05</f>
        <v>200</v>
      </c>
      <c r="E18" s="150">
        <v>12493.75</v>
      </c>
    </row>
    <row r="19" spans="1:5">
      <c r="A19" s="151"/>
      <c r="B19" s="16"/>
      <c r="C19" s="16"/>
      <c r="D19" s="16"/>
      <c r="E19" s="150"/>
    </row>
    <row r="20" spans="1:5">
      <c r="A20" s="151"/>
      <c r="B20" s="16"/>
      <c r="C20" s="16"/>
      <c r="D20" s="16"/>
      <c r="E20" s="150"/>
    </row>
    <row r="21" spans="1:5">
      <c r="A21" s="151"/>
      <c r="B21" s="16"/>
      <c r="C21" s="16"/>
      <c r="D21" s="16"/>
      <c r="E21" s="150"/>
    </row>
    <row r="22" spans="1:5" ht="15.75" thickBot="1">
      <c r="A22" s="153"/>
      <c r="B22" s="84">
        <v>4000</v>
      </c>
      <c r="C22" s="84" t="s">
        <v>51</v>
      </c>
      <c r="D22" s="84">
        <f>SUM(D18:D21)</f>
        <v>200</v>
      </c>
      <c r="E22" s="152"/>
    </row>
    <row r="23" spans="1:5" s="14" customFormat="1" ht="33.75" customHeight="1">
      <c r="A23" s="46" t="s">
        <v>15</v>
      </c>
      <c r="B23" s="12" t="s">
        <v>1</v>
      </c>
      <c r="C23" s="89" t="s">
        <v>2</v>
      </c>
      <c r="D23" s="90"/>
      <c r="E23" s="36" t="s">
        <v>16</v>
      </c>
    </row>
    <row r="24" spans="1:5">
      <c r="A24" s="141">
        <v>12493.75</v>
      </c>
      <c r="B24" s="16"/>
      <c r="C24" s="16" t="s">
        <v>55</v>
      </c>
      <c r="D24" s="16">
        <f>B24*0.05</f>
        <v>0</v>
      </c>
      <c r="E24" s="147">
        <f>A24+B24-D27</f>
        <v>12493.75</v>
      </c>
    </row>
    <row r="25" spans="1:5">
      <c r="A25" s="142"/>
      <c r="B25" s="16"/>
      <c r="C25" s="16"/>
      <c r="D25" s="16"/>
      <c r="E25" s="148"/>
    </row>
    <row r="26" spans="1:5">
      <c r="A26" s="142"/>
      <c r="B26" s="16"/>
      <c r="C26" s="16"/>
      <c r="D26" s="16"/>
      <c r="E26" s="148"/>
    </row>
    <row r="27" spans="1:5" ht="15.75" thickBot="1">
      <c r="A27" s="143"/>
      <c r="B27" s="84">
        <v>2055</v>
      </c>
      <c r="C27" s="84" t="s">
        <v>53</v>
      </c>
      <c r="D27" s="84">
        <f>SUM(D24:D26)</f>
        <v>0</v>
      </c>
      <c r="E27" s="149"/>
    </row>
    <row r="28" spans="1:5" s="14" customFormat="1" ht="33.75" customHeight="1">
      <c r="A28" s="46" t="s">
        <v>16</v>
      </c>
      <c r="B28" s="12" t="s">
        <v>1</v>
      </c>
      <c r="C28" s="89" t="s">
        <v>2</v>
      </c>
      <c r="D28" s="90"/>
      <c r="E28" s="36" t="s">
        <v>17</v>
      </c>
    </row>
    <row r="29" spans="1:5">
      <c r="A29" s="103">
        <f>E24</f>
        <v>12493.75</v>
      </c>
      <c r="B29" s="15"/>
      <c r="C29" s="16" t="s">
        <v>69</v>
      </c>
      <c r="D29" s="34">
        <f>B33*0.05</f>
        <v>324</v>
      </c>
      <c r="E29" s="131">
        <f>A29+B33-D33</f>
        <v>18649.75</v>
      </c>
    </row>
    <row r="30" spans="1:5">
      <c r="A30" s="108"/>
      <c r="B30" s="15"/>
      <c r="C30" s="16"/>
      <c r="D30" s="34"/>
      <c r="E30" s="132"/>
    </row>
    <row r="31" spans="1:5">
      <c r="A31" s="108"/>
      <c r="B31" s="15"/>
      <c r="C31" s="16"/>
      <c r="D31" s="34"/>
      <c r="E31" s="132"/>
    </row>
    <row r="32" spans="1:5">
      <c r="A32" s="108"/>
      <c r="B32" s="15"/>
      <c r="C32" s="16"/>
      <c r="D32" s="34"/>
      <c r="E32" s="132"/>
    </row>
    <row r="33" spans="1:5" ht="15.75" thickBot="1">
      <c r="A33" s="109"/>
      <c r="B33" s="20">
        <v>6480</v>
      </c>
      <c r="C33" s="21" t="s">
        <v>53</v>
      </c>
      <c r="D33" s="35">
        <f>SUM(D29:D32)</f>
        <v>324</v>
      </c>
      <c r="E33" s="133"/>
    </row>
    <row r="34" spans="1:5" s="14" customFormat="1" ht="33.75" customHeight="1">
      <c r="A34" s="46" t="s">
        <v>17</v>
      </c>
      <c r="B34" s="12" t="s">
        <v>1</v>
      </c>
      <c r="C34" s="89" t="s">
        <v>2</v>
      </c>
      <c r="D34" s="90"/>
      <c r="E34" s="36" t="s">
        <v>18</v>
      </c>
    </row>
    <row r="35" spans="1:5">
      <c r="A35" s="103">
        <f>E29</f>
        <v>18649.75</v>
      </c>
      <c r="B35" s="15"/>
      <c r="C35" s="16" t="s">
        <v>69</v>
      </c>
      <c r="D35" s="34">
        <f>B39*0.05</f>
        <v>127</v>
      </c>
      <c r="E35" s="105">
        <f>A35+B39-D39</f>
        <v>16687.080000000002</v>
      </c>
    </row>
    <row r="36" spans="1:5">
      <c r="A36" s="108"/>
      <c r="B36" s="15"/>
      <c r="C36" s="16" t="s">
        <v>77</v>
      </c>
      <c r="D36" s="34">
        <v>4375.67</v>
      </c>
      <c r="E36" s="110"/>
    </row>
    <row r="37" spans="1:5">
      <c r="A37" s="108"/>
      <c r="B37" s="15"/>
      <c r="C37" s="16"/>
      <c r="D37" s="34"/>
      <c r="E37" s="110"/>
    </row>
    <row r="38" spans="1:5">
      <c r="A38" s="108"/>
      <c r="B38" s="15"/>
      <c r="C38" s="16"/>
      <c r="D38" s="34"/>
      <c r="E38" s="110"/>
    </row>
    <row r="39" spans="1:5" ht="15.75" thickBot="1">
      <c r="A39" s="109"/>
      <c r="B39" s="20">
        <v>2540</v>
      </c>
      <c r="C39" s="21" t="s">
        <v>53</v>
      </c>
      <c r="D39" s="35">
        <f>SUM(D35:D38)</f>
        <v>4502.67</v>
      </c>
      <c r="E39" s="111"/>
    </row>
    <row r="40" spans="1:5" s="14" customFormat="1" ht="33.75" customHeight="1">
      <c r="A40" s="11" t="s">
        <v>18</v>
      </c>
      <c r="B40" s="12" t="s">
        <v>1</v>
      </c>
      <c r="C40" s="89" t="s">
        <v>2</v>
      </c>
      <c r="D40" s="90"/>
      <c r="E40" s="13" t="s">
        <v>19</v>
      </c>
    </row>
    <row r="41" spans="1:5">
      <c r="A41" s="116">
        <f>E35</f>
        <v>16687.080000000002</v>
      </c>
      <c r="B41" s="62"/>
      <c r="C41" s="16" t="s">
        <v>69</v>
      </c>
      <c r="D41" s="72">
        <f>A41*0.05</f>
        <v>834.35400000000016</v>
      </c>
      <c r="E41" s="117">
        <f>A41+B45-D45</f>
        <v>8772.1060000000016</v>
      </c>
    </row>
    <row r="42" spans="1:5">
      <c r="A42" s="120"/>
      <c r="B42" s="62"/>
      <c r="C42" s="16" t="s">
        <v>77</v>
      </c>
      <c r="D42" s="16">
        <v>3832.62</v>
      </c>
      <c r="E42" s="118"/>
    </row>
    <row r="43" spans="1:5">
      <c r="A43" s="120"/>
      <c r="B43" s="62"/>
      <c r="C43" s="16" t="s">
        <v>96</v>
      </c>
      <c r="D43" s="16">
        <v>3248</v>
      </c>
      <c r="E43" s="118"/>
    </row>
    <row r="44" spans="1:5">
      <c r="A44" s="120"/>
      <c r="B44" s="62"/>
      <c r="C44" s="16"/>
      <c r="D44" s="16"/>
      <c r="E44" s="118"/>
    </row>
    <row r="45" spans="1:5" ht="15.75" thickBot="1">
      <c r="A45" s="121"/>
      <c r="B45" s="63"/>
      <c r="C45" s="64" t="s">
        <v>53</v>
      </c>
      <c r="D45" s="154">
        <f>SUM(D41:D44)</f>
        <v>7914.9740000000002</v>
      </c>
      <c r="E45" s="119"/>
    </row>
    <row r="46" spans="1:5" s="14" customFormat="1" ht="33.75" customHeight="1">
      <c r="A46" s="11" t="s">
        <v>19</v>
      </c>
      <c r="B46" s="12" t="s">
        <v>1</v>
      </c>
      <c r="C46" s="89" t="s">
        <v>2</v>
      </c>
      <c r="D46" s="90"/>
      <c r="E46" s="13" t="s">
        <v>20</v>
      </c>
    </row>
    <row r="47" spans="1:5">
      <c r="A47" s="116">
        <f>E41</f>
        <v>8772.1060000000016</v>
      </c>
      <c r="B47" s="56"/>
      <c r="C47" s="16" t="s">
        <v>69</v>
      </c>
      <c r="D47" s="16">
        <f>B51*0.05</f>
        <v>0</v>
      </c>
      <c r="E47" s="117">
        <f>A47+B51-D51</f>
        <v>8772.1060000000016</v>
      </c>
    </row>
    <row r="48" spans="1:5">
      <c r="A48" s="120"/>
      <c r="B48" s="56"/>
      <c r="C48" s="16"/>
      <c r="D48" s="16"/>
      <c r="E48" s="118"/>
    </row>
    <row r="49" spans="1:5">
      <c r="A49" s="120"/>
      <c r="B49" s="56"/>
      <c r="C49" s="16"/>
      <c r="D49" s="16"/>
      <c r="E49" s="118"/>
    </row>
    <row r="50" spans="1:5">
      <c r="A50" s="120"/>
      <c r="B50" s="56"/>
      <c r="C50" s="16"/>
      <c r="D50" s="16"/>
      <c r="E50" s="118"/>
    </row>
    <row r="51" spans="1:5" ht="15.75" thickBot="1">
      <c r="A51" s="121"/>
      <c r="B51" s="53"/>
      <c r="C51" s="21" t="s">
        <v>53</v>
      </c>
      <c r="D51" s="21">
        <f>SUM(D47:D50)</f>
        <v>0</v>
      </c>
      <c r="E51" s="119"/>
    </row>
    <row r="52" spans="1:5" s="14" customFormat="1" ht="33.75" customHeight="1">
      <c r="A52" s="11" t="s">
        <v>20</v>
      </c>
      <c r="B52" s="12" t="s">
        <v>1</v>
      </c>
      <c r="C52" s="89" t="s">
        <v>2</v>
      </c>
      <c r="D52" s="90"/>
      <c r="E52" s="13" t="s">
        <v>21</v>
      </c>
    </row>
    <row r="53" spans="1:5">
      <c r="A53" s="91">
        <f>E47</f>
        <v>8772.1060000000016</v>
      </c>
      <c r="B53" s="56"/>
      <c r="C53" s="16" t="s">
        <v>69</v>
      </c>
      <c r="D53" s="16">
        <f>B57*0.05</f>
        <v>0</v>
      </c>
      <c r="E53" s="94">
        <f>A53+B57-D57</f>
        <v>8772.1060000000016</v>
      </c>
    </row>
    <row r="54" spans="1:5">
      <c r="A54" s="92"/>
      <c r="B54" s="56"/>
      <c r="C54" s="16"/>
      <c r="D54" s="16"/>
      <c r="E54" s="95"/>
    </row>
    <row r="55" spans="1:5">
      <c r="A55" s="92"/>
      <c r="B55" s="56"/>
      <c r="C55" s="16"/>
      <c r="D55" s="16"/>
      <c r="E55" s="95"/>
    </row>
    <row r="56" spans="1:5">
      <c r="A56" s="92"/>
      <c r="B56" s="56"/>
      <c r="C56" s="16"/>
      <c r="D56" s="16"/>
      <c r="E56" s="95"/>
    </row>
    <row r="57" spans="1:5" ht="15.75" thickBot="1">
      <c r="A57" s="93"/>
      <c r="B57" s="53"/>
      <c r="C57" s="21" t="s">
        <v>53</v>
      </c>
      <c r="D57" s="21">
        <f>SUM(D53:D56)</f>
        <v>0</v>
      </c>
      <c r="E57" s="96"/>
    </row>
    <row r="58" spans="1:5" s="14" customFormat="1" ht="33.75" customHeight="1">
      <c r="A58" s="11" t="s">
        <v>21</v>
      </c>
      <c r="B58" s="12" t="s">
        <v>1</v>
      </c>
      <c r="C58" s="89" t="s">
        <v>2</v>
      </c>
      <c r="D58" s="90"/>
      <c r="E58" s="13" t="s">
        <v>85</v>
      </c>
    </row>
    <row r="59" spans="1:5">
      <c r="A59" s="91">
        <f>E53</f>
        <v>8772.1060000000016</v>
      </c>
      <c r="B59" s="56"/>
      <c r="C59" s="16" t="s">
        <v>69</v>
      </c>
      <c r="D59" s="16">
        <f>B63*0.05</f>
        <v>0</v>
      </c>
      <c r="E59" s="94">
        <f>A59+B63-D63</f>
        <v>8772.1060000000016</v>
      </c>
    </row>
    <row r="60" spans="1:5">
      <c r="A60" s="92"/>
      <c r="B60" s="56"/>
      <c r="C60" s="16"/>
      <c r="D60" s="16"/>
      <c r="E60" s="95"/>
    </row>
    <row r="61" spans="1:5">
      <c r="A61" s="92"/>
      <c r="B61" s="56"/>
      <c r="C61" s="16"/>
      <c r="D61" s="16"/>
      <c r="E61" s="95"/>
    </row>
    <row r="62" spans="1:5">
      <c r="A62" s="92"/>
      <c r="B62" s="56"/>
      <c r="C62" s="16"/>
      <c r="D62" s="16"/>
      <c r="E62" s="95"/>
    </row>
    <row r="63" spans="1:5" ht="15.75" thickBot="1">
      <c r="A63" s="93"/>
      <c r="B63" s="53"/>
      <c r="C63" s="21" t="s">
        <v>53</v>
      </c>
      <c r="D63" s="21">
        <f>SUM(D59:D62)</f>
        <v>0</v>
      </c>
      <c r="E63" s="96"/>
    </row>
    <row r="64" spans="1:5" s="14" customFormat="1" ht="33.75" customHeight="1">
      <c r="A64" s="11" t="s">
        <v>85</v>
      </c>
      <c r="B64" s="12" t="s">
        <v>1</v>
      </c>
      <c r="C64" s="89" t="s">
        <v>2</v>
      </c>
      <c r="D64" s="90"/>
      <c r="E64" s="13" t="s">
        <v>86</v>
      </c>
    </row>
    <row r="65" spans="1:5">
      <c r="A65" s="91">
        <f>E59</f>
        <v>8772.1060000000016</v>
      </c>
      <c r="B65" s="56"/>
      <c r="C65" s="16" t="s">
        <v>69</v>
      </c>
      <c r="D65" s="16">
        <f>B69*0.05</f>
        <v>0</v>
      </c>
      <c r="E65" s="94">
        <f>A65+B69-D69</f>
        <v>8772.1060000000016</v>
      </c>
    </row>
    <row r="66" spans="1:5">
      <c r="A66" s="92"/>
      <c r="B66" s="56"/>
      <c r="C66" s="16"/>
      <c r="D66" s="16"/>
      <c r="E66" s="95"/>
    </row>
    <row r="67" spans="1:5">
      <c r="A67" s="92"/>
      <c r="B67" s="56"/>
      <c r="C67" s="16"/>
      <c r="D67" s="16"/>
      <c r="E67" s="95"/>
    </row>
    <row r="68" spans="1:5">
      <c r="A68" s="92"/>
      <c r="B68" s="56"/>
      <c r="C68" s="16"/>
      <c r="D68" s="16"/>
      <c r="E68" s="95"/>
    </row>
    <row r="69" spans="1:5" ht="15.75" thickBot="1">
      <c r="A69" s="93"/>
      <c r="B69" s="53"/>
      <c r="C69" s="21" t="s">
        <v>53</v>
      </c>
      <c r="D69" s="21">
        <f>SUM(D65:D68)</f>
        <v>0</v>
      </c>
      <c r="E69" s="96"/>
    </row>
    <row r="70" spans="1:5" s="14" customFormat="1" ht="33.75" customHeight="1">
      <c r="A70" s="11" t="s">
        <v>86</v>
      </c>
      <c r="B70" s="12" t="s">
        <v>1</v>
      </c>
      <c r="C70" s="89" t="s">
        <v>2</v>
      </c>
      <c r="D70" s="90"/>
      <c r="E70" s="13" t="s">
        <v>87</v>
      </c>
    </row>
    <row r="71" spans="1:5">
      <c r="A71" s="91">
        <f>E65</f>
        <v>8772.1060000000016</v>
      </c>
      <c r="B71" s="56"/>
      <c r="C71" s="16" t="s">
        <v>69</v>
      </c>
      <c r="D71" s="16">
        <f>B75*0.05</f>
        <v>0</v>
      </c>
      <c r="E71" s="94">
        <f>A71+B75-D75</f>
        <v>8772.1060000000016</v>
      </c>
    </row>
    <row r="72" spans="1:5">
      <c r="A72" s="92"/>
      <c r="B72" s="56"/>
      <c r="C72" s="16"/>
      <c r="D72" s="16"/>
      <c r="E72" s="95"/>
    </row>
    <row r="73" spans="1:5">
      <c r="A73" s="92"/>
      <c r="B73" s="56"/>
      <c r="C73" s="16"/>
      <c r="D73" s="16"/>
      <c r="E73" s="95"/>
    </row>
    <row r="74" spans="1:5">
      <c r="A74" s="92"/>
      <c r="B74" s="56"/>
      <c r="C74" s="16"/>
      <c r="D74" s="16"/>
      <c r="E74" s="95"/>
    </row>
    <row r="75" spans="1:5" ht="15.75" thickBot="1">
      <c r="A75" s="93"/>
      <c r="B75" s="53"/>
      <c r="C75" s="21" t="s">
        <v>53</v>
      </c>
      <c r="D75" s="21">
        <f>SUM(D71:D74)</f>
        <v>0</v>
      </c>
      <c r="E75" s="96"/>
    </row>
  </sheetData>
  <mergeCells count="39">
    <mergeCell ref="A29:A33"/>
    <mergeCell ref="C34:D34"/>
    <mergeCell ref="A35:A39"/>
    <mergeCell ref="C40:D40"/>
    <mergeCell ref="A41:A45"/>
    <mergeCell ref="E41:E45"/>
    <mergeCell ref="C46:D46"/>
    <mergeCell ref="A47:A51"/>
    <mergeCell ref="E47:E51"/>
    <mergeCell ref="C52:D52"/>
    <mergeCell ref="A53:A57"/>
    <mergeCell ref="E53:E57"/>
    <mergeCell ref="C58:D58"/>
    <mergeCell ref="A59:A63"/>
    <mergeCell ref="E59:E63"/>
    <mergeCell ref="C64:D64"/>
    <mergeCell ref="A65:A69"/>
    <mergeCell ref="E65:E69"/>
    <mergeCell ref="C70:D70"/>
    <mergeCell ref="A71:A75"/>
    <mergeCell ref="E71:E75"/>
    <mergeCell ref="E35:E39"/>
    <mergeCell ref="E29:E33"/>
    <mergeCell ref="C23:D23"/>
    <mergeCell ref="C17:D17"/>
    <mergeCell ref="C11:D11"/>
    <mergeCell ref="C28:D28"/>
    <mergeCell ref="C5:D5"/>
    <mergeCell ref="C1:D1"/>
    <mergeCell ref="C3:D3"/>
    <mergeCell ref="C4:D4"/>
    <mergeCell ref="A6:A10"/>
    <mergeCell ref="A24:A27"/>
    <mergeCell ref="E24:E27"/>
    <mergeCell ref="E6:E10"/>
    <mergeCell ref="A12:A16"/>
    <mergeCell ref="E12:E16"/>
    <mergeCell ref="E18:E22"/>
    <mergeCell ref="A18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88"/>
  <sheetViews>
    <sheetView topLeftCell="A58" workbookViewId="0">
      <selection activeCell="I53" sqref="I53"/>
    </sheetView>
  </sheetViews>
  <sheetFormatPr defaultRowHeight="15"/>
  <cols>
    <col min="1" max="1" width="27" customWidth="1"/>
    <col min="2" max="2" width="31" customWidth="1"/>
    <col min="3" max="3" width="36.5703125" customWidth="1"/>
    <col min="4" max="4" width="27.140625" customWidth="1"/>
  </cols>
  <sheetData>
    <row r="3" spans="1:4">
      <c r="B3" t="s">
        <v>0</v>
      </c>
    </row>
    <row r="5" spans="1:4">
      <c r="A5" s="7"/>
      <c r="B5" s="1"/>
      <c r="C5" s="7"/>
      <c r="D5" s="2"/>
    </row>
    <row r="6" spans="1:4">
      <c r="A6" s="8" t="s">
        <v>12</v>
      </c>
      <c r="B6" s="3" t="s">
        <v>1</v>
      </c>
      <c r="C6" s="8" t="s">
        <v>2</v>
      </c>
      <c r="D6" s="4" t="s">
        <v>13</v>
      </c>
    </row>
    <row r="7" spans="1:4">
      <c r="A7" s="9"/>
      <c r="B7" s="5"/>
      <c r="C7" s="9"/>
      <c r="D7" s="6"/>
    </row>
    <row r="8" spans="1:4">
      <c r="A8" s="10" t="s">
        <v>3</v>
      </c>
      <c r="B8" s="10">
        <v>0</v>
      </c>
      <c r="C8" s="10">
        <v>0</v>
      </c>
      <c r="D8" s="10" t="s">
        <v>3</v>
      </c>
    </row>
    <row r="9" spans="1:4">
      <c r="A9" s="10"/>
      <c r="B9" s="10"/>
      <c r="C9" s="10"/>
      <c r="D9" s="10"/>
    </row>
    <row r="10" spans="1:4">
      <c r="A10" s="7"/>
      <c r="B10" s="1"/>
      <c r="C10" s="7"/>
      <c r="D10" s="2"/>
    </row>
    <row r="11" spans="1:4">
      <c r="A11" s="8" t="s">
        <v>13</v>
      </c>
      <c r="B11" s="3" t="s">
        <v>1</v>
      </c>
      <c r="C11" s="8" t="s">
        <v>2</v>
      </c>
      <c r="D11" s="4" t="s">
        <v>14</v>
      </c>
    </row>
    <row r="12" spans="1:4">
      <c r="A12" s="9"/>
      <c r="B12" s="5"/>
      <c r="C12" s="9"/>
      <c r="D12" s="6"/>
    </row>
    <row r="13" spans="1:4">
      <c r="A13" s="10" t="s">
        <v>3</v>
      </c>
      <c r="B13" s="10">
        <v>0</v>
      </c>
      <c r="C13" s="10">
        <v>0</v>
      </c>
      <c r="D13" s="10" t="s">
        <v>3</v>
      </c>
    </row>
    <row r="14" spans="1:4">
      <c r="A14" s="10"/>
      <c r="B14" s="10"/>
      <c r="C14" s="10"/>
      <c r="D14" s="10"/>
    </row>
    <row r="15" spans="1:4">
      <c r="A15" s="10"/>
      <c r="B15" s="10"/>
      <c r="C15" s="10"/>
      <c r="D15" s="10"/>
    </row>
    <row r="16" spans="1:4">
      <c r="A16" s="10"/>
      <c r="B16" s="10"/>
      <c r="C16" s="10"/>
      <c r="D16" s="10"/>
    </row>
    <row r="17" spans="1:4">
      <c r="A17" s="7"/>
      <c r="B17" s="1"/>
      <c r="C17" s="7"/>
      <c r="D17" s="2"/>
    </row>
    <row r="18" spans="1:4">
      <c r="A18" s="8" t="s">
        <v>14</v>
      </c>
      <c r="B18" s="3" t="s">
        <v>1</v>
      </c>
      <c r="C18" s="8" t="s">
        <v>2</v>
      </c>
      <c r="D18" s="4" t="s">
        <v>15</v>
      </c>
    </row>
    <row r="19" spans="1:4">
      <c r="A19" s="9"/>
      <c r="B19" s="5"/>
      <c r="C19" s="9"/>
      <c r="D19" s="6"/>
    </row>
    <row r="20" spans="1:4">
      <c r="A20" s="9" t="s">
        <v>3</v>
      </c>
      <c r="B20" s="5">
        <v>0</v>
      </c>
      <c r="C20" s="9">
        <v>0</v>
      </c>
      <c r="D20" s="6" t="s">
        <v>3</v>
      </c>
    </row>
    <row r="21" spans="1:4">
      <c r="A21" s="9"/>
      <c r="B21" s="5"/>
      <c r="C21" s="9"/>
      <c r="D21" s="6"/>
    </row>
    <row r="22" spans="1:4">
      <c r="A22" s="10"/>
      <c r="B22" s="10"/>
      <c r="C22" s="10"/>
      <c r="D22" s="10"/>
    </row>
    <row r="23" spans="1:4">
      <c r="A23" s="10"/>
      <c r="B23" s="10"/>
      <c r="C23" s="10"/>
      <c r="D23" s="10"/>
    </row>
    <row r="24" spans="1:4">
      <c r="A24" s="7"/>
      <c r="B24" s="1"/>
      <c r="C24" s="7"/>
      <c r="D24" s="2"/>
    </row>
    <row r="25" spans="1:4">
      <c r="A25" s="8" t="s">
        <v>15</v>
      </c>
      <c r="B25" s="3" t="s">
        <v>1</v>
      </c>
      <c r="C25" s="8" t="s">
        <v>2</v>
      </c>
      <c r="D25" s="4" t="s">
        <v>16</v>
      </c>
    </row>
    <row r="26" spans="1:4">
      <c r="A26" s="9"/>
      <c r="B26" s="5"/>
      <c r="C26" s="9"/>
      <c r="D26" s="6"/>
    </row>
    <row r="27" spans="1:4">
      <c r="A27" s="9" t="s">
        <v>3</v>
      </c>
      <c r="B27" s="5">
        <v>0</v>
      </c>
      <c r="C27" s="9">
        <v>0</v>
      </c>
      <c r="D27" s="6" t="s">
        <v>3</v>
      </c>
    </row>
    <row r="28" spans="1:4">
      <c r="A28" s="9"/>
      <c r="B28" s="5"/>
      <c r="C28" s="9"/>
      <c r="D28" s="6"/>
    </row>
    <row r="29" spans="1:4">
      <c r="A29" s="9"/>
      <c r="B29" s="5"/>
      <c r="C29" s="9"/>
      <c r="D29" s="6"/>
    </row>
    <row r="30" spans="1:4">
      <c r="A30" s="9"/>
      <c r="B30" s="5"/>
      <c r="C30" s="9"/>
      <c r="D30" s="6"/>
    </row>
    <row r="31" spans="1:4">
      <c r="A31" s="7"/>
      <c r="B31" s="1"/>
      <c r="C31" s="7"/>
      <c r="D31" s="2"/>
    </row>
    <row r="32" spans="1:4">
      <c r="A32" s="8" t="s">
        <v>4</v>
      </c>
      <c r="B32" s="3" t="s">
        <v>1</v>
      </c>
      <c r="C32" s="8" t="s">
        <v>2</v>
      </c>
      <c r="D32" s="4" t="s">
        <v>5</v>
      </c>
    </row>
    <row r="33" spans="1:9">
      <c r="A33" s="9"/>
      <c r="B33" s="5"/>
      <c r="C33" s="9"/>
      <c r="D33" s="6"/>
    </row>
    <row r="34" spans="1:9">
      <c r="A34" s="10" t="s">
        <v>3</v>
      </c>
      <c r="B34" s="10">
        <v>0</v>
      </c>
      <c r="C34" s="10">
        <v>0</v>
      </c>
      <c r="D34" s="10" t="s">
        <v>3</v>
      </c>
    </row>
    <row r="35" spans="1:9">
      <c r="A35" s="10"/>
      <c r="B35" s="10"/>
      <c r="C35" s="10"/>
      <c r="D35" s="10"/>
    </row>
    <row r="36" spans="1:9">
      <c r="A36" s="10"/>
      <c r="B36" s="10"/>
      <c r="C36" s="10"/>
      <c r="D36" s="10"/>
    </row>
    <row r="37" spans="1:9">
      <c r="A37" s="10"/>
      <c r="B37" s="10"/>
      <c r="C37" s="10"/>
      <c r="D37" s="10"/>
    </row>
    <row r="38" spans="1:9">
      <c r="A38" s="7"/>
      <c r="B38" s="1"/>
      <c r="C38" s="7"/>
      <c r="D38" s="2"/>
    </row>
    <row r="39" spans="1:9">
      <c r="A39" s="8" t="s">
        <v>5</v>
      </c>
      <c r="B39" s="3" t="s">
        <v>1</v>
      </c>
      <c r="C39" s="8" t="s">
        <v>2</v>
      </c>
      <c r="D39" s="4" t="s">
        <v>6</v>
      </c>
      <c r="I39" t="s">
        <v>73</v>
      </c>
    </row>
    <row r="40" spans="1:9">
      <c r="A40" s="9"/>
      <c r="B40" s="5"/>
      <c r="C40" s="9"/>
      <c r="D40" s="6"/>
    </row>
    <row r="41" spans="1:9">
      <c r="A41" s="10" t="s">
        <v>3</v>
      </c>
      <c r="B41" s="10">
        <v>0</v>
      </c>
      <c r="C41" s="10">
        <v>0</v>
      </c>
      <c r="D41" s="10" t="s">
        <v>3</v>
      </c>
    </row>
    <row r="42" spans="1:9">
      <c r="A42" s="10"/>
      <c r="B42" s="10"/>
      <c r="C42" s="10"/>
      <c r="D42" s="10"/>
    </row>
    <row r="43" spans="1:9">
      <c r="A43" s="10"/>
      <c r="B43" s="10"/>
      <c r="C43" s="10"/>
      <c r="D43" s="10"/>
    </row>
    <row r="44" spans="1:9">
      <c r="A44" s="10"/>
      <c r="B44" s="10"/>
      <c r="C44" s="10"/>
      <c r="D44" s="10"/>
    </row>
    <row r="45" spans="1:9">
      <c r="A45" s="7"/>
      <c r="B45" s="1"/>
      <c r="C45" s="7"/>
      <c r="D45" s="2"/>
    </row>
    <row r="46" spans="1:9">
      <c r="A46" s="8" t="s">
        <v>6</v>
      </c>
      <c r="B46" s="3" t="s">
        <v>1</v>
      </c>
      <c r="C46" s="8" t="s">
        <v>2</v>
      </c>
      <c r="D46" s="4" t="s">
        <v>7</v>
      </c>
    </row>
    <row r="47" spans="1:9">
      <c r="A47" s="9"/>
      <c r="B47" s="5"/>
      <c r="C47" s="9"/>
      <c r="D47" s="6"/>
    </row>
    <row r="48" spans="1:9">
      <c r="A48" s="10" t="s">
        <v>3</v>
      </c>
      <c r="B48" s="10">
        <v>0</v>
      </c>
      <c r="C48" s="10">
        <v>0</v>
      </c>
      <c r="D48" s="10" t="s">
        <v>3</v>
      </c>
    </row>
    <row r="49" spans="1:9">
      <c r="A49" s="10"/>
      <c r="B49" s="10"/>
      <c r="C49" s="10"/>
      <c r="D49" s="10"/>
    </row>
    <row r="50" spans="1:9">
      <c r="A50" s="10"/>
      <c r="B50" s="10"/>
      <c r="C50" s="10"/>
      <c r="D50" s="10"/>
    </row>
    <row r="51" spans="1:9">
      <c r="A51" s="10"/>
      <c r="B51" s="10"/>
      <c r="C51" s="10"/>
      <c r="D51" s="10"/>
    </row>
    <row r="52" spans="1:9">
      <c r="A52" s="7"/>
      <c r="B52" s="1"/>
      <c r="C52" s="7"/>
      <c r="D52" s="2"/>
    </row>
    <row r="53" spans="1:9">
      <c r="A53" s="8" t="s">
        <v>7</v>
      </c>
      <c r="B53" s="3" t="s">
        <v>1</v>
      </c>
      <c r="C53" s="8" t="s">
        <v>2</v>
      </c>
      <c r="D53" s="4" t="s">
        <v>8</v>
      </c>
      <c r="I53" t="s">
        <v>73</v>
      </c>
    </row>
    <row r="54" spans="1:9">
      <c r="A54" s="9"/>
      <c r="B54" s="5"/>
      <c r="C54" s="9"/>
      <c r="D54" s="6"/>
    </row>
    <row r="55" spans="1:9">
      <c r="A55" s="10" t="s">
        <v>3</v>
      </c>
      <c r="B55" s="10">
        <v>0</v>
      </c>
      <c r="C55" s="10">
        <v>0</v>
      </c>
      <c r="D55" s="10" t="s">
        <v>3</v>
      </c>
    </row>
    <row r="56" spans="1:9">
      <c r="A56" s="10"/>
      <c r="B56" s="10"/>
      <c r="C56" s="10"/>
      <c r="D56" s="10"/>
    </row>
    <row r="57" spans="1:9">
      <c r="A57" s="10"/>
      <c r="B57" s="10"/>
      <c r="C57" s="10"/>
      <c r="D57" s="10"/>
    </row>
    <row r="58" spans="1:9">
      <c r="A58" s="10"/>
      <c r="B58" s="10"/>
      <c r="C58" s="10"/>
      <c r="D58" s="10"/>
    </row>
    <row r="59" spans="1:9">
      <c r="A59" s="7"/>
      <c r="B59" s="1"/>
      <c r="C59" s="7"/>
      <c r="D59" s="2"/>
    </row>
    <row r="60" spans="1:9">
      <c r="A60" s="8" t="s">
        <v>8</v>
      </c>
      <c r="B60" s="3" t="s">
        <v>1</v>
      </c>
      <c r="C60" s="8" t="s">
        <v>2</v>
      </c>
      <c r="D60" s="4" t="s">
        <v>9</v>
      </c>
    </row>
    <row r="61" spans="1:9">
      <c r="A61" s="9"/>
      <c r="B61" s="5"/>
      <c r="C61" s="9"/>
      <c r="D61" s="6"/>
    </row>
    <row r="62" spans="1:9">
      <c r="A62" s="10" t="s">
        <v>3</v>
      </c>
      <c r="B62" s="10">
        <v>0</v>
      </c>
      <c r="C62" s="10">
        <v>0</v>
      </c>
      <c r="D62" s="10" t="s">
        <v>3</v>
      </c>
    </row>
    <row r="63" spans="1:9">
      <c r="A63" s="10"/>
      <c r="B63" s="10"/>
      <c r="C63" s="10"/>
      <c r="D63" s="10"/>
    </row>
    <row r="64" spans="1:9">
      <c r="A64" s="10"/>
      <c r="B64" s="10"/>
      <c r="C64" s="10"/>
      <c r="D64" s="10"/>
    </row>
    <row r="65" spans="1:4">
      <c r="A65" s="10"/>
      <c r="B65" s="10"/>
      <c r="C65" s="10"/>
      <c r="D65" s="10"/>
    </row>
    <row r="66" spans="1:4">
      <c r="A66" s="7"/>
      <c r="B66" s="1"/>
      <c r="C66" s="7"/>
      <c r="D66" s="2"/>
    </row>
    <row r="67" spans="1:4">
      <c r="A67" s="8" t="s">
        <v>9</v>
      </c>
      <c r="B67" s="3" t="s">
        <v>1</v>
      </c>
      <c r="C67" s="8" t="s">
        <v>2</v>
      </c>
      <c r="D67" s="4" t="s">
        <v>10</v>
      </c>
    </row>
    <row r="68" spans="1:4">
      <c r="A68" s="9"/>
      <c r="B68" s="5"/>
      <c r="C68" s="9"/>
      <c r="D68" s="6"/>
    </row>
    <row r="69" spans="1:4">
      <c r="A69" s="10" t="s">
        <v>3</v>
      </c>
      <c r="B69" s="10">
        <v>0</v>
      </c>
      <c r="C69" s="10">
        <v>0</v>
      </c>
      <c r="D69" s="10" t="s">
        <v>3</v>
      </c>
    </row>
    <row r="70" spans="1:4">
      <c r="A70" s="10"/>
      <c r="B70" s="10"/>
      <c r="C70" s="10"/>
      <c r="D70" s="10"/>
    </row>
    <row r="71" spans="1:4">
      <c r="A71" s="10"/>
      <c r="B71" s="10"/>
      <c r="C71" s="10"/>
      <c r="D71" s="10"/>
    </row>
    <row r="72" spans="1:4">
      <c r="A72" s="10"/>
      <c r="B72" s="10"/>
      <c r="C72" s="10"/>
      <c r="D72" s="10"/>
    </row>
    <row r="73" spans="1:4">
      <c r="A73" s="7"/>
      <c r="B73" s="1"/>
      <c r="C73" s="7"/>
      <c r="D73" s="2"/>
    </row>
    <row r="74" spans="1:4">
      <c r="A74" s="8" t="s">
        <v>10</v>
      </c>
      <c r="B74" s="3" t="s">
        <v>1</v>
      </c>
      <c r="C74" s="8" t="s">
        <v>2</v>
      </c>
      <c r="D74" s="4" t="s">
        <v>11</v>
      </c>
    </row>
    <row r="75" spans="1:4">
      <c r="A75" s="9"/>
      <c r="B75" s="5"/>
      <c r="C75" s="9"/>
      <c r="D75" s="6"/>
    </row>
    <row r="76" spans="1:4">
      <c r="A76" s="10" t="s">
        <v>3</v>
      </c>
      <c r="B76" s="10">
        <v>0</v>
      </c>
      <c r="C76" s="10">
        <v>0</v>
      </c>
      <c r="D76" s="10" t="s">
        <v>3</v>
      </c>
    </row>
    <row r="77" spans="1:4">
      <c r="A77" s="10"/>
      <c r="B77" s="10"/>
      <c r="C77" s="10"/>
      <c r="D77" s="10"/>
    </row>
    <row r="78" spans="1:4">
      <c r="A78" s="10"/>
      <c r="B78" s="10"/>
      <c r="C78" s="10"/>
      <c r="D78" s="10"/>
    </row>
    <row r="79" spans="1:4">
      <c r="A79" s="10"/>
      <c r="B79" s="10"/>
      <c r="C79" s="10"/>
      <c r="D79" s="10"/>
    </row>
    <row r="80" spans="1:4">
      <c r="A80" s="10"/>
      <c r="B80" s="10"/>
      <c r="C80" s="10"/>
      <c r="D80" s="10"/>
    </row>
    <row r="81" spans="1:4">
      <c r="A81" s="10"/>
      <c r="B81" s="10"/>
      <c r="C81" s="10"/>
      <c r="D81" s="10"/>
    </row>
    <row r="82" spans="1:4">
      <c r="A82" s="7"/>
      <c r="B82" s="1"/>
      <c r="C82" s="7"/>
      <c r="D82" s="2"/>
    </row>
    <row r="83" spans="1:4">
      <c r="A83" s="8" t="s">
        <v>11</v>
      </c>
      <c r="B83" s="3" t="s">
        <v>1</v>
      </c>
      <c r="C83" s="8" t="s">
        <v>2</v>
      </c>
      <c r="D83" s="4" t="s">
        <v>12</v>
      </c>
    </row>
    <row r="84" spans="1:4">
      <c r="A84" s="9"/>
      <c r="B84" s="5"/>
      <c r="C84" s="9"/>
      <c r="D84" s="6"/>
    </row>
    <row r="85" spans="1:4">
      <c r="A85" s="10" t="s">
        <v>3</v>
      </c>
      <c r="B85" s="10">
        <v>0</v>
      </c>
      <c r="C85" s="10">
        <v>0</v>
      </c>
      <c r="D85" s="10" t="s">
        <v>3</v>
      </c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H81"/>
  <sheetViews>
    <sheetView topLeftCell="A49" workbookViewId="0">
      <selection activeCell="A52" sqref="A52:XFD81"/>
    </sheetView>
  </sheetViews>
  <sheetFormatPr defaultRowHeight="15"/>
  <cols>
    <col min="1" max="1" width="27.7109375" style="29" customWidth="1"/>
    <col min="2" max="2" width="32" customWidth="1"/>
    <col min="3" max="3" width="36.140625" customWidth="1"/>
    <col min="4" max="4" width="23.140625" style="29" customWidth="1"/>
    <col min="5" max="5" width="28" style="29" customWidth="1"/>
  </cols>
  <sheetData>
    <row r="3" spans="1:5">
      <c r="B3" t="s">
        <v>0</v>
      </c>
    </row>
    <row r="5" spans="1:5">
      <c r="A5" s="43"/>
      <c r="B5" s="1"/>
      <c r="C5" s="7"/>
      <c r="D5" s="30"/>
      <c r="E5" s="30"/>
    </row>
    <row r="6" spans="1:5">
      <c r="A6" s="44" t="s">
        <v>12</v>
      </c>
      <c r="B6" s="3" t="s">
        <v>1</v>
      </c>
      <c r="C6" s="8" t="s">
        <v>2</v>
      </c>
      <c r="D6" s="31"/>
      <c r="E6" s="31" t="s">
        <v>13</v>
      </c>
    </row>
    <row r="7" spans="1:5">
      <c r="A7" s="45"/>
      <c r="B7" s="5"/>
      <c r="C7" s="9"/>
      <c r="D7" s="32"/>
      <c r="E7" s="32"/>
    </row>
    <row r="8" spans="1:5">
      <c r="A8" s="45">
        <v>139.6</v>
      </c>
      <c r="B8" s="5">
        <v>0</v>
      </c>
      <c r="C8" s="9" t="s">
        <v>22</v>
      </c>
      <c r="D8" s="32"/>
      <c r="E8" s="32">
        <v>132.62</v>
      </c>
    </row>
    <row r="9" spans="1:5">
      <c r="A9" s="45"/>
      <c r="B9" s="5"/>
      <c r="C9" s="9"/>
      <c r="D9" s="32"/>
      <c r="E9" s="32"/>
    </row>
    <row r="10" spans="1:5">
      <c r="A10" s="33"/>
      <c r="B10" s="10"/>
      <c r="C10" s="10" t="s">
        <v>23</v>
      </c>
      <c r="D10" s="33"/>
      <c r="E10" s="33"/>
    </row>
    <row r="11" spans="1:5">
      <c r="A11" s="33"/>
      <c r="B11" s="10"/>
      <c r="C11" s="10"/>
      <c r="D11" s="33"/>
      <c r="E11" s="33"/>
    </row>
    <row r="12" spans="1:5">
      <c r="A12" s="43"/>
      <c r="B12" s="1"/>
      <c r="C12" s="7"/>
      <c r="D12" s="30"/>
      <c r="E12" s="30"/>
    </row>
    <row r="13" spans="1:5">
      <c r="A13" s="44" t="s">
        <v>13</v>
      </c>
      <c r="B13" s="3" t="s">
        <v>1</v>
      </c>
      <c r="C13" s="8" t="s">
        <v>2</v>
      </c>
      <c r="D13" s="31"/>
      <c r="E13" s="31" t="s">
        <v>14</v>
      </c>
    </row>
    <row r="14" spans="1:5">
      <c r="A14" s="45"/>
      <c r="B14" s="5"/>
      <c r="C14" s="9"/>
      <c r="D14" s="32"/>
      <c r="E14" s="32"/>
    </row>
    <row r="15" spans="1:5">
      <c r="A15" s="45">
        <v>132.62</v>
      </c>
      <c r="B15" s="5">
        <v>0</v>
      </c>
      <c r="C15" s="9" t="s">
        <v>30</v>
      </c>
      <c r="D15" s="32"/>
      <c r="E15" s="32">
        <v>125.99</v>
      </c>
    </row>
    <row r="16" spans="1:5">
      <c r="A16" s="45"/>
      <c r="B16" s="5"/>
      <c r="C16" s="9"/>
      <c r="D16" s="32"/>
      <c r="E16" s="32"/>
    </row>
    <row r="17" spans="1:8">
      <c r="A17" s="33"/>
      <c r="B17" s="10"/>
      <c r="C17" s="10" t="s">
        <v>31</v>
      </c>
      <c r="D17" s="33"/>
      <c r="E17" s="33"/>
    </row>
    <row r="18" spans="1:8">
      <c r="A18" s="33"/>
      <c r="B18" s="10"/>
      <c r="C18" s="10"/>
      <c r="D18" s="33"/>
      <c r="E18" s="33"/>
    </row>
    <row r="19" spans="1:8">
      <c r="A19" s="43"/>
      <c r="B19" s="1"/>
      <c r="C19" s="7"/>
      <c r="D19" s="30"/>
      <c r="E19" s="30"/>
    </row>
    <row r="20" spans="1:8">
      <c r="A20" s="44" t="s">
        <v>14</v>
      </c>
      <c r="B20" s="3" t="s">
        <v>1</v>
      </c>
      <c r="C20" s="8" t="s">
        <v>2</v>
      </c>
      <c r="D20" s="31"/>
      <c r="E20" s="31" t="s">
        <v>15</v>
      </c>
    </row>
    <row r="21" spans="1:8">
      <c r="A21" s="45"/>
      <c r="B21" s="5"/>
      <c r="C21" s="9"/>
      <c r="D21" s="32"/>
      <c r="E21" s="32"/>
    </row>
    <row r="22" spans="1:8">
      <c r="A22" s="33">
        <v>125.99</v>
      </c>
      <c r="B22" s="10">
        <v>0</v>
      </c>
      <c r="C22" s="10" t="s">
        <v>44</v>
      </c>
      <c r="D22" s="33"/>
      <c r="E22" s="33">
        <v>119.7</v>
      </c>
    </row>
    <row r="23" spans="1:8">
      <c r="A23" s="33"/>
      <c r="B23" s="10"/>
      <c r="C23" s="10"/>
      <c r="D23" s="33"/>
      <c r="E23" s="33"/>
    </row>
    <row r="24" spans="1:8">
      <c r="A24" s="33"/>
      <c r="B24" s="10"/>
      <c r="C24" s="10" t="s">
        <v>45</v>
      </c>
      <c r="D24" s="33"/>
      <c r="E24" s="33"/>
    </row>
    <row r="25" spans="1:8">
      <c r="A25" s="33"/>
      <c r="B25" s="10"/>
      <c r="C25" s="10"/>
      <c r="D25" s="33"/>
      <c r="E25" s="33"/>
    </row>
    <row r="26" spans="1:8">
      <c r="A26" s="43"/>
      <c r="B26" s="1"/>
      <c r="C26" s="7"/>
      <c r="D26" s="30"/>
      <c r="E26" s="30"/>
    </row>
    <row r="27" spans="1:8">
      <c r="A27" s="44" t="s">
        <v>15</v>
      </c>
      <c r="B27" s="3" t="s">
        <v>1</v>
      </c>
      <c r="C27" s="8" t="s">
        <v>2</v>
      </c>
      <c r="D27" s="31"/>
      <c r="E27" s="31" t="s">
        <v>16</v>
      </c>
      <c r="H27" t="s">
        <v>73</v>
      </c>
    </row>
    <row r="28" spans="1:8">
      <c r="A28" s="45"/>
      <c r="B28" s="5"/>
      <c r="C28" s="9"/>
      <c r="D28" s="32"/>
      <c r="E28" s="32"/>
    </row>
    <row r="29" spans="1:8">
      <c r="A29" s="45">
        <v>119.7</v>
      </c>
      <c r="B29" s="5"/>
      <c r="C29" s="9" t="s">
        <v>71</v>
      </c>
      <c r="D29" s="32">
        <f>A29*0.05</f>
        <v>5.9850000000000003</v>
      </c>
      <c r="E29" s="32">
        <f>A29+B29-D29</f>
        <v>113.715</v>
      </c>
    </row>
    <row r="30" spans="1:8">
      <c r="A30" s="45"/>
      <c r="B30" s="5"/>
      <c r="C30" s="9"/>
      <c r="D30" s="32"/>
      <c r="E30" s="32"/>
    </row>
    <row r="31" spans="1:8">
      <c r="A31" s="33"/>
      <c r="B31" s="10"/>
      <c r="C31" s="10"/>
      <c r="D31" s="33"/>
      <c r="E31" s="33"/>
    </row>
    <row r="32" spans="1:8">
      <c r="A32" s="33"/>
      <c r="B32" s="10"/>
      <c r="C32" s="10"/>
      <c r="D32" s="33"/>
      <c r="E32" s="33"/>
    </row>
    <row r="33" spans="1:5" ht="15.75" thickBot="1">
      <c r="A33" s="43"/>
      <c r="B33" s="1"/>
      <c r="C33" s="7"/>
      <c r="D33" s="30"/>
      <c r="E33" s="30"/>
    </row>
    <row r="34" spans="1:5" s="14" customFormat="1" ht="33.75" customHeight="1">
      <c r="A34" s="46" t="s">
        <v>16</v>
      </c>
      <c r="B34" s="12" t="s">
        <v>1</v>
      </c>
      <c r="C34" s="89" t="s">
        <v>2</v>
      </c>
      <c r="D34" s="90"/>
      <c r="E34" s="36" t="s">
        <v>17</v>
      </c>
    </row>
    <row r="35" spans="1:5" s="18" customFormat="1">
      <c r="A35" s="103">
        <f>E29</f>
        <v>113.715</v>
      </c>
      <c r="B35" s="15"/>
      <c r="C35" s="16" t="s">
        <v>69</v>
      </c>
      <c r="D35" s="34">
        <f>A35*0.05</f>
        <v>5.6857500000000005</v>
      </c>
      <c r="E35" s="37">
        <f>A35+B39-D39</f>
        <v>108.02925</v>
      </c>
    </row>
    <row r="36" spans="1:5" s="18" customFormat="1">
      <c r="A36" s="108"/>
      <c r="B36" s="15"/>
      <c r="C36" s="16"/>
      <c r="D36" s="34"/>
      <c r="E36" s="38"/>
    </row>
    <row r="37" spans="1:5" s="18" customFormat="1">
      <c r="A37" s="108"/>
      <c r="B37" s="15"/>
      <c r="C37" s="16"/>
      <c r="D37" s="34"/>
      <c r="E37" s="38"/>
    </row>
    <row r="38" spans="1:5" s="18" customFormat="1">
      <c r="A38" s="108"/>
      <c r="B38" s="15"/>
      <c r="C38" s="16"/>
      <c r="D38" s="34"/>
      <c r="E38" s="38"/>
    </row>
    <row r="39" spans="1:5" s="18" customFormat="1" ht="15.75" thickBot="1">
      <c r="A39" s="109"/>
      <c r="B39" s="20"/>
      <c r="C39" s="21" t="s">
        <v>53</v>
      </c>
      <c r="D39" s="35">
        <f>SUM(D35:D38)</f>
        <v>5.6857500000000005</v>
      </c>
      <c r="E39" s="39"/>
    </row>
    <row r="40" spans="1:5" s="14" customFormat="1" ht="33.75" customHeight="1">
      <c r="A40" s="46" t="s">
        <v>17</v>
      </c>
      <c r="B40" s="12" t="s">
        <v>1</v>
      </c>
      <c r="C40" s="89" t="s">
        <v>2</v>
      </c>
      <c r="D40" s="90"/>
      <c r="E40" s="36" t="s">
        <v>18</v>
      </c>
    </row>
    <row r="41" spans="1:5" s="18" customFormat="1">
      <c r="A41" s="103">
        <f>E35</f>
        <v>108.02925</v>
      </c>
      <c r="B41" s="15"/>
      <c r="C41" s="16" t="s">
        <v>69</v>
      </c>
      <c r="D41" s="34">
        <f>B45*0.05</f>
        <v>0</v>
      </c>
      <c r="E41" s="40">
        <f>A41+B45-D45</f>
        <v>108.02925</v>
      </c>
    </row>
    <row r="42" spans="1:5" s="18" customFormat="1">
      <c r="A42" s="108"/>
      <c r="B42" s="15"/>
      <c r="C42" s="16"/>
      <c r="D42" s="34"/>
      <c r="E42" s="41"/>
    </row>
    <row r="43" spans="1:5" s="18" customFormat="1">
      <c r="A43" s="108"/>
      <c r="B43" s="15"/>
      <c r="C43" s="16"/>
      <c r="D43" s="34"/>
      <c r="E43" s="41"/>
    </row>
    <row r="44" spans="1:5" s="18" customFormat="1">
      <c r="A44" s="108"/>
      <c r="B44" s="15"/>
      <c r="C44" s="16"/>
      <c r="D44" s="34"/>
      <c r="E44" s="41"/>
    </row>
    <row r="45" spans="1:5" s="18" customFormat="1" ht="15.75" thickBot="1">
      <c r="A45" s="109"/>
      <c r="B45" s="20"/>
      <c r="C45" s="21" t="s">
        <v>53</v>
      </c>
      <c r="D45" s="35">
        <f>SUM(D41:D44)</f>
        <v>0</v>
      </c>
      <c r="E45" s="42"/>
    </row>
    <row r="46" spans="1:5" s="14" customFormat="1" ht="33.75" customHeight="1">
      <c r="A46" s="11" t="s">
        <v>18</v>
      </c>
      <c r="B46" s="12" t="s">
        <v>1</v>
      </c>
      <c r="C46" s="89" t="s">
        <v>2</v>
      </c>
      <c r="D46" s="90"/>
      <c r="E46" s="13" t="s">
        <v>19</v>
      </c>
    </row>
    <row r="47" spans="1:5" s="18" customFormat="1">
      <c r="A47" s="116">
        <f>E41</f>
        <v>108.02925</v>
      </c>
      <c r="B47" s="62"/>
      <c r="C47" s="16" t="s">
        <v>69</v>
      </c>
      <c r="D47" s="16">
        <f>B51*0.05</f>
        <v>0</v>
      </c>
      <c r="E47" s="117">
        <f>A47+B51-D51</f>
        <v>108.02925</v>
      </c>
    </row>
    <row r="48" spans="1:5" s="18" customFormat="1">
      <c r="A48" s="120"/>
      <c r="B48" s="62"/>
      <c r="C48" s="16"/>
      <c r="D48" s="16"/>
      <c r="E48" s="118"/>
    </row>
    <row r="49" spans="1:5" s="18" customFormat="1">
      <c r="A49" s="120"/>
      <c r="B49" s="62"/>
      <c r="C49" s="16"/>
      <c r="D49" s="16"/>
      <c r="E49" s="118"/>
    </row>
    <row r="50" spans="1:5" s="18" customFormat="1">
      <c r="A50" s="120"/>
      <c r="B50" s="62"/>
      <c r="C50" s="16"/>
      <c r="D50" s="16"/>
      <c r="E50" s="118"/>
    </row>
    <row r="51" spans="1:5" s="18" customFormat="1" ht="15.75" thickBot="1">
      <c r="A51" s="121"/>
      <c r="B51" s="63"/>
      <c r="C51" s="64" t="s">
        <v>53</v>
      </c>
      <c r="D51" s="64">
        <f>SUM(D47:D50)</f>
        <v>0</v>
      </c>
      <c r="E51" s="119"/>
    </row>
    <row r="52" spans="1:5" s="14" customFormat="1" ht="33.75" customHeight="1">
      <c r="A52" s="11" t="s">
        <v>19</v>
      </c>
      <c r="B52" s="12" t="s">
        <v>1</v>
      </c>
      <c r="C52" s="89" t="s">
        <v>2</v>
      </c>
      <c r="D52" s="90"/>
      <c r="E52" s="13" t="s">
        <v>20</v>
      </c>
    </row>
    <row r="53" spans="1:5" s="18" customFormat="1">
      <c r="A53" s="91">
        <f>E47</f>
        <v>108.02925</v>
      </c>
      <c r="B53" s="56"/>
      <c r="C53" s="16" t="s">
        <v>69</v>
      </c>
      <c r="D53" s="16">
        <f>B57*0.05</f>
        <v>0</v>
      </c>
      <c r="E53" s="94">
        <f>A53+B57-D57</f>
        <v>108.02925</v>
      </c>
    </row>
    <row r="54" spans="1:5" s="18" customFormat="1">
      <c r="A54" s="92"/>
      <c r="B54" s="56"/>
      <c r="C54" s="16"/>
      <c r="D54" s="16"/>
      <c r="E54" s="95"/>
    </row>
    <row r="55" spans="1:5" s="18" customFormat="1">
      <c r="A55" s="92"/>
      <c r="B55" s="56"/>
      <c r="C55" s="16"/>
      <c r="D55" s="16"/>
      <c r="E55" s="95"/>
    </row>
    <row r="56" spans="1:5" s="18" customFormat="1">
      <c r="A56" s="92"/>
      <c r="B56" s="56"/>
      <c r="C56" s="16"/>
      <c r="D56" s="16"/>
      <c r="E56" s="95"/>
    </row>
    <row r="57" spans="1:5" s="18" customFormat="1" ht="15.75" thickBot="1">
      <c r="A57" s="93"/>
      <c r="B57" s="53"/>
      <c r="C57" s="21" t="s">
        <v>53</v>
      </c>
      <c r="D57" s="21">
        <f>SUM(D53:D56)</f>
        <v>0</v>
      </c>
      <c r="E57" s="96"/>
    </row>
    <row r="58" spans="1:5" s="14" customFormat="1" ht="33.75" customHeight="1">
      <c r="A58" s="11" t="s">
        <v>20</v>
      </c>
      <c r="B58" s="12" t="s">
        <v>1</v>
      </c>
      <c r="C58" s="89" t="s">
        <v>2</v>
      </c>
      <c r="D58" s="90"/>
      <c r="E58" s="13" t="s">
        <v>21</v>
      </c>
    </row>
    <row r="59" spans="1:5" s="18" customFormat="1">
      <c r="A59" s="91">
        <f>E53</f>
        <v>108.02925</v>
      </c>
      <c r="B59" s="56"/>
      <c r="C59" s="16" t="s">
        <v>69</v>
      </c>
      <c r="D59" s="16">
        <f>B63*0.05</f>
        <v>0</v>
      </c>
      <c r="E59" s="94">
        <f>A59+B63-D63</f>
        <v>108.02925</v>
      </c>
    </row>
    <row r="60" spans="1:5" s="18" customFormat="1">
      <c r="A60" s="92"/>
      <c r="B60" s="56"/>
      <c r="C60" s="16"/>
      <c r="D60" s="16"/>
      <c r="E60" s="95"/>
    </row>
    <row r="61" spans="1:5" s="18" customFormat="1">
      <c r="A61" s="92"/>
      <c r="B61" s="56"/>
      <c r="C61" s="16"/>
      <c r="D61" s="16"/>
      <c r="E61" s="95"/>
    </row>
    <row r="62" spans="1:5" s="18" customFormat="1">
      <c r="A62" s="92"/>
      <c r="B62" s="56"/>
      <c r="C62" s="16"/>
      <c r="D62" s="16"/>
      <c r="E62" s="95"/>
    </row>
    <row r="63" spans="1:5" s="18" customFormat="1" ht="15.75" thickBot="1">
      <c r="A63" s="93"/>
      <c r="B63" s="53"/>
      <c r="C63" s="21" t="s">
        <v>53</v>
      </c>
      <c r="D63" s="21">
        <f>SUM(D59:D62)</f>
        <v>0</v>
      </c>
      <c r="E63" s="96"/>
    </row>
    <row r="64" spans="1:5" s="14" customFormat="1" ht="33.75" customHeight="1">
      <c r="A64" s="11" t="s">
        <v>21</v>
      </c>
      <c r="B64" s="12" t="s">
        <v>1</v>
      </c>
      <c r="C64" s="89" t="s">
        <v>2</v>
      </c>
      <c r="D64" s="90"/>
      <c r="E64" s="13" t="s">
        <v>85</v>
      </c>
    </row>
    <row r="65" spans="1:5" s="18" customFormat="1">
      <c r="A65" s="91">
        <f>E59</f>
        <v>108.02925</v>
      </c>
      <c r="B65" s="56"/>
      <c r="C65" s="16" t="s">
        <v>69</v>
      </c>
      <c r="D65" s="16">
        <f>B69*0.05</f>
        <v>0</v>
      </c>
      <c r="E65" s="94">
        <f>A65+B69-D69</f>
        <v>108.02925</v>
      </c>
    </row>
    <row r="66" spans="1:5" s="18" customFormat="1">
      <c r="A66" s="92"/>
      <c r="B66" s="56"/>
      <c r="C66" s="16"/>
      <c r="D66" s="16"/>
      <c r="E66" s="95"/>
    </row>
    <row r="67" spans="1:5" s="18" customFormat="1">
      <c r="A67" s="92"/>
      <c r="B67" s="56"/>
      <c r="C67" s="16"/>
      <c r="D67" s="16"/>
      <c r="E67" s="95"/>
    </row>
    <row r="68" spans="1:5" s="18" customFormat="1">
      <c r="A68" s="92"/>
      <c r="B68" s="56"/>
      <c r="C68" s="16"/>
      <c r="D68" s="16"/>
      <c r="E68" s="95"/>
    </row>
    <row r="69" spans="1:5" s="18" customFormat="1" ht="15.75" thickBot="1">
      <c r="A69" s="93"/>
      <c r="B69" s="53"/>
      <c r="C69" s="21" t="s">
        <v>53</v>
      </c>
      <c r="D69" s="21">
        <f>SUM(D65:D68)</f>
        <v>0</v>
      </c>
      <c r="E69" s="96"/>
    </row>
    <row r="70" spans="1:5" s="14" customFormat="1" ht="33.75" customHeight="1">
      <c r="A70" s="11" t="s">
        <v>85</v>
      </c>
      <c r="B70" s="12" t="s">
        <v>1</v>
      </c>
      <c r="C70" s="89" t="s">
        <v>2</v>
      </c>
      <c r="D70" s="90"/>
      <c r="E70" s="13" t="s">
        <v>86</v>
      </c>
    </row>
    <row r="71" spans="1:5" s="18" customFormat="1">
      <c r="A71" s="91">
        <f>E65</f>
        <v>108.02925</v>
      </c>
      <c r="B71" s="56"/>
      <c r="C71" s="16" t="s">
        <v>69</v>
      </c>
      <c r="D71" s="16">
        <f>B75*0.05</f>
        <v>0</v>
      </c>
      <c r="E71" s="94">
        <f>A71+B75-D75</f>
        <v>108.02925</v>
      </c>
    </row>
    <row r="72" spans="1:5" s="18" customFormat="1">
      <c r="A72" s="92"/>
      <c r="B72" s="56"/>
      <c r="C72" s="16"/>
      <c r="D72" s="16"/>
      <c r="E72" s="95"/>
    </row>
    <row r="73" spans="1:5" s="18" customFormat="1">
      <c r="A73" s="92"/>
      <c r="B73" s="56"/>
      <c r="C73" s="16"/>
      <c r="D73" s="16"/>
      <c r="E73" s="95"/>
    </row>
    <row r="74" spans="1:5" s="18" customFormat="1">
      <c r="A74" s="92"/>
      <c r="B74" s="56"/>
      <c r="C74" s="16"/>
      <c r="D74" s="16"/>
      <c r="E74" s="95"/>
    </row>
    <row r="75" spans="1:5" s="18" customFormat="1" ht="15.75" thickBot="1">
      <c r="A75" s="93"/>
      <c r="B75" s="53"/>
      <c r="C75" s="21" t="s">
        <v>53</v>
      </c>
      <c r="D75" s="21">
        <f>SUM(D71:D74)</f>
        <v>0</v>
      </c>
      <c r="E75" s="96"/>
    </row>
    <row r="76" spans="1:5" s="14" customFormat="1" ht="33.75" customHeight="1">
      <c r="A76" s="11" t="s">
        <v>86</v>
      </c>
      <c r="B76" s="12" t="s">
        <v>1</v>
      </c>
      <c r="C76" s="89" t="s">
        <v>2</v>
      </c>
      <c r="D76" s="90"/>
      <c r="E76" s="13" t="s">
        <v>87</v>
      </c>
    </row>
    <row r="77" spans="1:5" s="18" customFormat="1">
      <c r="A77" s="91">
        <f>E71</f>
        <v>108.02925</v>
      </c>
      <c r="B77" s="56"/>
      <c r="C77" s="16" t="s">
        <v>69</v>
      </c>
      <c r="D77" s="16">
        <f>B81*0.05</f>
        <v>0</v>
      </c>
      <c r="E77" s="94">
        <f>A77+B81-D81</f>
        <v>108.02925</v>
      </c>
    </row>
    <row r="78" spans="1:5" s="18" customFormat="1">
      <c r="A78" s="92"/>
      <c r="B78" s="56"/>
      <c r="C78" s="16"/>
      <c r="D78" s="16"/>
      <c r="E78" s="95"/>
    </row>
    <row r="79" spans="1:5" s="18" customFormat="1">
      <c r="A79" s="92"/>
      <c r="B79" s="56"/>
      <c r="C79" s="16"/>
      <c r="D79" s="16"/>
      <c r="E79" s="95"/>
    </row>
    <row r="80" spans="1:5" s="18" customFormat="1">
      <c r="A80" s="92"/>
      <c r="B80" s="56"/>
      <c r="C80" s="16"/>
      <c r="D80" s="16"/>
      <c r="E80" s="95"/>
    </row>
    <row r="81" spans="1:5" s="18" customFormat="1" ht="15.75" thickBot="1">
      <c r="A81" s="93"/>
      <c r="B81" s="53"/>
      <c r="C81" s="21" t="s">
        <v>53</v>
      </c>
      <c r="D81" s="21">
        <f>SUM(D77:D80)</f>
        <v>0</v>
      </c>
      <c r="E81" s="96"/>
    </row>
  </sheetData>
  <mergeCells count="22">
    <mergeCell ref="A47:A51"/>
    <mergeCell ref="E47:E51"/>
    <mergeCell ref="C34:D34"/>
    <mergeCell ref="A35:A39"/>
    <mergeCell ref="C40:D40"/>
    <mergeCell ref="A41:A45"/>
    <mergeCell ref="C46:D46"/>
    <mergeCell ref="C52:D52"/>
    <mergeCell ref="A53:A57"/>
    <mergeCell ref="E53:E57"/>
    <mergeCell ref="C58:D58"/>
    <mergeCell ref="A59:A63"/>
    <mergeCell ref="E59:E63"/>
    <mergeCell ref="C76:D76"/>
    <mergeCell ref="A77:A81"/>
    <mergeCell ref="E77:E81"/>
    <mergeCell ref="C64:D64"/>
    <mergeCell ref="A65:A69"/>
    <mergeCell ref="E65:E69"/>
    <mergeCell ref="C70:D70"/>
    <mergeCell ref="A71:A75"/>
    <mergeCell ref="E71:E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4"/>
  <sheetViews>
    <sheetView topLeftCell="A28" workbookViewId="0">
      <selection activeCell="D41" sqref="D41"/>
    </sheetView>
  </sheetViews>
  <sheetFormatPr defaultRowHeight="15"/>
  <cols>
    <col min="1" max="1" width="27.7109375" style="29" customWidth="1"/>
    <col min="2" max="2" width="33.28515625" customWidth="1"/>
    <col min="3" max="3" width="37" customWidth="1"/>
    <col min="4" max="4" width="24" style="29" customWidth="1"/>
    <col min="5" max="5" width="27.7109375" style="29" customWidth="1"/>
  </cols>
  <sheetData>
    <row r="3" spans="1:5">
      <c r="B3" t="s">
        <v>0</v>
      </c>
    </row>
    <row r="5" spans="1:5">
      <c r="A5" s="43"/>
      <c r="B5" s="7"/>
      <c r="C5" s="1"/>
      <c r="D5" s="47"/>
      <c r="E5" s="43"/>
    </row>
    <row r="6" spans="1:5">
      <c r="A6" s="44" t="s">
        <v>12</v>
      </c>
      <c r="B6" s="8" t="s">
        <v>1</v>
      </c>
      <c r="C6" s="3" t="s">
        <v>2</v>
      </c>
      <c r="D6" s="48"/>
      <c r="E6" s="44" t="s">
        <v>13</v>
      </c>
    </row>
    <row r="7" spans="1:5">
      <c r="A7" s="45"/>
      <c r="B7" s="9"/>
      <c r="C7" s="5"/>
      <c r="D7" s="49"/>
      <c r="E7" s="45"/>
    </row>
    <row r="8" spans="1:5">
      <c r="A8" s="33">
        <v>620.08000000000004</v>
      </c>
      <c r="B8" s="10">
        <v>0</v>
      </c>
      <c r="C8" s="10" t="s">
        <v>26</v>
      </c>
      <c r="D8" s="33"/>
      <c r="E8" s="33">
        <v>589.08000000000004</v>
      </c>
    </row>
    <row r="9" spans="1:5">
      <c r="A9" s="33"/>
      <c r="B9" s="10"/>
      <c r="C9" s="10"/>
      <c r="D9" s="33"/>
      <c r="E9" s="33"/>
    </row>
    <row r="10" spans="1:5">
      <c r="A10" s="33"/>
      <c r="B10" s="10"/>
      <c r="C10" s="10" t="s">
        <v>27</v>
      </c>
      <c r="D10" s="33"/>
      <c r="E10" s="33"/>
    </row>
    <row r="11" spans="1:5">
      <c r="A11" s="33"/>
      <c r="B11" s="10"/>
      <c r="C11" s="10"/>
      <c r="D11" s="33"/>
      <c r="E11" s="33"/>
    </row>
    <row r="12" spans="1:5">
      <c r="A12" s="43"/>
      <c r="B12" s="7"/>
      <c r="C12" s="1"/>
      <c r="D12" s="47"/>
      <c r="E12" s="43"/>
    </row>
    <row r="13" spans="1:5">
      <c r="A13" s="44" t="s">
        <v>13</v>
      </c>
      <c r="B13" s="8" t="s">
        <v>1</v>
      </c>
      <c r="C13" s="3" t="s">
        <v>2</v>
      </c>
      <c r="D13" s="48"/>
      <c r="E13" s="44" t="s">
        <v>14</v>
      </c>
    </row>
    <row r="14" spans="1:5">
      <c r="A14" s="45"/>
      <c r="B14" s="9"/>
      <c r="C14" s="5"/>
      <c r="D14" s="49"/>
      <c r="E14" s="45"/>
    </row>
    <row r="15" spans="1:5">
      <c r="A15" s="33">
        <v>589.08000000000004</v>
      </c>
      <c r="B15" s="10">
        <v>0</v>
      </c>
      <c r="C15" s="10" t="s">
        <v>40</v>
      </c>
      <c r="D15" s="33"/>
      <c r="E15" s="33">
        <v>559.63</v>
      </c>
    </row>
    <row r="16" spans="1:5">
      <c r="A16" s="33"/>
      <c r="B16" s="10"/>
      <c r="C16" s="10"/>
      <c r="D16" s="33"/>
      <c r="E16" s="33"/>
    </row>
    <row r="17" spans="1:5">
      <c r="A17" s="33"/>
      <c r="B17" s="10"/>
      <c r="C17" s="10" t="s">
        <v>41</v>
      </c>
      <c r="D17" s="33"/>
      <c r="E17" s="33"/>
    </row>
    <row r="18" spans="1:5">
      <c r="A18" s="33"/>
      <c r="B18" s="10"/>
      <c r="C18" s="10"/>
      <c r="D18" s="33"/>
      <c r="E18" s="33"/>
    </row>
    <row r="19" spans="1:5">
      <c r="A19" s="43"/>
      <c r="B19" s="7"/>
      <c r="C19" s="1"/>
      <c r="D19" s="47"/>
      <c r="E19" s="43"/>
    </row>
    <row r="20" spans="1:5">
      <c r="A20" s="44" t="s">
        <v>14</v>
      </c>
      <c r="B20" s="8" t="s">
        <v>1</v>
      </c>
      <c r="C20" s="3" t="s">
        <v>2</v>
      </c>
      <c r="D20" s="48"/>
      <c r="E20" s="44" t="s">
        <v>15</v>
      </c>
    </row>
    <row r="21" spans="1:5">
      <c r="A21" s="45"/>
      <c r="B21" s="9"/>
      <c r="C21" s="5"/>
      <c r="D21" s="49"/>
      <c r="E21" s="45"/>
    </row>
    <row r="22" spans="1:5">
      <c r="A22" s="33">
        <v>559.63</v>
      </c>
      <c r="B22" s="10">
        <v>0</v>
      </c>
      <c r="C22" s="10" t="s">
        <v>48</v>
      </c>
      <c r="D22" s="33"/>
      <c r="E22" s="33">
        <v>531.65</v>
      </c>
    </row>
    <row r="23" spans="1:5">
      <c r="A23" s="33"/>
      <c r="B23" s="10"/>
      <c r="C23" s="10"/>
      <c r="D23" s="33"/>
      <c r="E23" s="33"/>
    </row>
    <row r="24" spans="1:5">
      <c r="A24" s="33"/>
      <c r="B24" s="10"/>
      <c r="C24" s="10" t="s">
        <v>49</v>
      </c>
      <c r="D24" s="33"/>
      <c r="E24" s="33"/>
    </row>
    <row r="25" spans="1:5">
      <c r="A25" s="33"/>
      <c r="B25" s="10"/>
      <c r="C25" s="10"/>
      <c r="D25" s="33"/>
      <c r="E25" s="33"/>
    </row>
    <row r="26" spans="1:5">
      <c r="A26" s="43"/>
      <c r="B26" s="7"/>
      <c r="C26" s="1"/>
      <c r="D26" s="47"/>
      <c r="E26" s="43"/>
    </row>
    <row r="27" spans="1:5">
      <c r="A27" s="44" t="s">
        <v>15</v>
      </c>
      <c r="B27" s="8" t="s">
        <v>1</v>
      </c>
      <c r="C27" s="3" t="s">
        <v>2</v>
      </c>
      <c r="D27" s="48"/>
      <c r="E27" s="44" t="s">
        <v>16</v>
      </c>
    </row>
    <row r="28" spans="1:5">
      <c r="A28" s="45"/>
      <c r="B28" s="9"/>
      <c r="C28" s="5"/>
      <c r="D28" s="49"/>
      <c r="E28" s="45"/>
    </row>
    <row r="29" spans="1:5">
      <c r="A29" s="33">
        <v>531.65</v>
      </c>
      <c r="B29" s="10"/>
      <c r="C29" s="10" t="s">
        <v>71</v>
      </c>
      <c r="D29" s="33">
        <f>A29*0.05</f>
        <v>26.5825</v>
      </c>
      <c r="E29" s="33">
        <f>A29-D32+B32</f>
        <v>505.0675</v>
      </c>
    </row>
    <row r="30" spans="1:5">
      <c r="A30" s="33"/>
      <c r="B30" s="10"/>
      <c r="C30" s="10"/>
      <c r="D30" s="33"/>
      <c r="E30" s="33"/>
    </row>
    <row r="31" spans="1:5">
      <c r="A31" s="33"/>
      <c r="B31" s="10"/>
      <c r="C31" s="10"/>
      <c r="D31" s="33"/>
      <c r="E31" s="33"/>
    </row>
    <row r="32" spans="1:5" ht="15.75" thickBot="1">
      <c r="A32" s="33"/>
      <c r="B32" s="10"/>
      <c r="C32" s="10" t="s">
        <v>53</v>
      </c>
      <c r="D32" s="33">
        <f>SUM(D29:D31)</f>
        <v>26.5825</v>
      </c>
      <c r="E32" s="33"/>
    </row>
    <row r="33" spans="1:5" s="14" customFormat="1" ht="33.75" customHeight="1">
      <c r="A33" s="46" t="s">
        <v>16</v>
      </c>
      <c r="B33" s="12" t="s">
        <v>1</v>
      </c>
      <c r="C33" s="89" t="s">
        <v>2</v>
      </c>
      <c r="D33" s="90"/>
      <c r="E33" s="36" t="s">
        <v>17</v>
      </c>
    </row>
    <row r="34" spans="1:5" s="18" customFormat="1">
      <c r="A34" s="103">
        <f>E29</f>
        <v>505.0675</v>
      </c>
      <c r="B34" s="15"/>
      <c r="C34" s="16" t="s">
        <v>69</v>
      </c>
      <c r="D34" s="33">
        <f>A34*0.05</f>
        <v>25.253375000000002</v>
      </c>
      <c r="E34" s="37">
        <f>A34+B38-D38</f>
        <v>479.81412499999999</v>
      </c>
    </row>
    <row r="35" spans="1:5" s="18" customFormat="1">
      <c r="A35" s="108"/>
      <c r="B35" s="15"/>
      <c r="C35" s="16"/>
      <c r="D35" s="34"/>
      <c r="E35" s="38"/>
    </row>
    <row r="36" spans="1:5" s="18" customFormat="1">
      <c r="A36" s="108"/>
      <c r="B36" s="15"/>
      <c r="C36" s="16"/>
      <c r="D36" s="34"/>
      <c r="E36" s="38"/>
    </row>
    <row r="37" spans="1:5" s="18" customFormat="1">
      <c r="A37" s="108"/>
      <c r="B37" s="15"/>
      <c r="C37" s="16"/>
      <c r="D37" s="34"/>
      <c r="E37" s="38"/>
    </row>
    <row r="38" spans="1:5" s="18" customFormat="1" ht="15.75" thickBot="1">
      <c r="A38" s="109"/>
      <c r="B38" s="20"/>
      <c r="C38" s="21" t="s">
        <v>53</v>
      </c>
      <c r="D38" s="35">
        <f>SUM(D34:D37)</f>
        <v>25.253375000000002</v>
      </c>
      <c r="E38" s="39"/>
    </row>
    <row r="39" spans="1:5" s="14" customFormat="1" ht="33.75" customHeight="1">
      <c r="A39" s="46" t="s">
        <v>17</v>
      </c>
      <c r="B39" s="12" t="s">
        <v>1</v>
      </c>
      <c r="C39" s="89" t="s">
        <v>2</v>
      </c>
      <c r="D39" s="90"/>
      <c r="E39" s="36" t="s">
        <v>18</v>
      </c>
    </row>
    <row r="40" spans="1:5" s="18" customFormat="1">
      <c r="A40" s="103">
        <f>E34</f>
        <v>479.81412499999999</v>
      </c>
      <c r="B40" s="15"/>
      <c r="C40" s="16" t="s">
        <v>69</v>
      </c>
      <c r="D40" s="34">
        <f>A40*0.05</f>
        <v>23.990706250000002</v>
      </c>
      <c r="E40" s="40">
        <f>A40+B44-D44</f>
        <v>455.82341874999997</v>
      </c>
    </row>
    <row r="41" spans="1:5" s="18" customFormat="1">
      <c r="A41" s="108"/>
      <c r="B41" s="15"/>
      <c r="C41" s="16"/>
      <c r="D41" s="34"/>
      <c r="E41" s="41"/>
    </row>
    <row r="42" spans="1:5" s="18" customFormat="1">
      <c r="A42" s="108"/>
      <c r="B42" s="15"/>
      <c r="C42" s="16"/>
      <c r="D42" s="34"/>
      <c r="E42" s="41"/>
    </row>
    <row r="43" spans="1:5" s="18" customFormat="1">
      <c r="A43" s="108"/>
      <c r="B43" s="15"/>
      <c r="C43" s="16"/>
      <c r="D43" s="34"/>
      <c r="E43" s="41"/>
    </row>
    <row r="44" spans="1:5" s="18" customFormat="1" ht="15.75" thickBot="1">
      <c r="A44" s="109"/>
      <c r="B44" s="20"/>
      <c r="C44" s="21" t="s">
        <v>53</v>
      </c>
      <c r="D44" s="35">
        <f>SUM(D40:D43)</f>
        <v>23.990706250000002</v>
      </c>
      <c r="E44" s="42"/>
    </row>
  </sheetData>
  <mergeCells count="4">
    <mergeCell ref="C33:D33"/>
    <mergeCell ref="A34:A38"/>
    <mergeCell ref="C39:D39"/>
    <mergeCell ref="A40:A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</vt:lpstr>
      <vt:lpstr>12</vt:lpstr>
      <vt:lpstr>52</vt:lpstr>
      <vt:lpstr>65</vt:lpstr>
      <vt:lpstr>101</vt:lpstr>
      <vt:lpstr>Лист1</vt:lpstr>
      <vt:lpstr>95</vt:lpstr>
      <vt:lpstr>55</vt:lpstr>
      <vt:lpstr>77</vt:lpstr>
      <vt:lpstr>53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2021-08-11T06:57:49Z</dcterms:modified>
</cp:coreProperties>
</file>