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70" yWindow="435" windowWidth="20640" windowHeight="8010" activeTab="1"/>
  </bookViews>
  <sheets>
    <sheet name="4" sheetId="1" r:id="rId1"/>
    <sheet name="12" sheetId="2" r:id="rId2"/>
    <sheet name="52" sheetId="3" r:id="rId3"/>
    <sheet name="53" sheetId="4" r:id="rId4"/>
    <sheet name="55" sheetId="5" r:id="rId5"/>
    <sheet name="65" sheetId="6" r:id="rId6"/>
    <sheet name="95" sheetId="7" r:id="rId7"/>
    <sheet name="101" sheetId="8" r:id="rId8"/>
    <sheet name="77" sheetId="9" r:id="rId9"/>
    <sheet name="Лист1" sheetId="10" r:id="rId10"/>
  </sheets>
  <calcPr calcId="145621" refMode="R1C1"/>
</workbook>
</file>

<file path=xl/calcChain.xml><?xml version="1.0" encoding="utf-8"?>
<calcChain xmlns="http://schemas.openxmlformats.org/spreadsheetml/2006/main">
  <c r="D40" i="9" l="1"/>
  <c r="D44" i="9" s="1"/>
  <c r="D32" i="9"/>
  <c r="E29" i="9" s="1"/>
  <c r="A34" i="9" s="1"/>
  <c r="D34" i="9" s="1"/>
  <c r="D38" i="9" s="1"/>
  <c r="D29" i="9"/>
  <c r="D35" i="8"/>
  <c r="D41" i="8"/>
  <c r="D45" i="8" s="1"/>
  <c r="D29" i="5"/>
  <c r="E29" i="5" s="1"/>
  <c r="A35" i="5" s="1"/>
  <c r="D35" i="5" s="1"/>
  <c r="D39" i="5" s="1"/>
  <c r="D41" i="5"/>
  <c r="D45" i="5" s="1"/>
  <c r="D32" i="4"/>
  <c r="D36" i="4" s="1"/>
  <c r="D26" i="4"/>
  <c r="D30" i="4" s="1"/>
  <c r="E34" i="9" l="1"/>
  <c r="A40" i="9" s="1"/>
  <c r="E40" i="9" s="1"/>
  <c r="D39" i="8"/>
  <c r="E35" i="5"/>
  <c r="A41" i="5" s="1"/>
  <c r="E41" i="5"/>
  <c r="E26" i="4"/>
  <c r="A32" i="4" s="1"/>
  <c r="E32" i="4" s="1"/>
  <c r="D42" i="3" l="1"/>
  <c r="D46" i="3" s="1"/>
  <c r="D36" i="3"/>
  <c r="D40" i="3" s="1"/>
  <c r="D41" i="2"/>
  <c r="D45" i="2" s="1"/>
  <c r="D35" i="2"/>
  <c r="D39" i="2" s="1"/>
  <c r="D52" i="6" l="1"/>
  <c r="D61" i="6" s="1"/>
  <c r="D63" i="6"/>
  <c r="D67" i="6" s="1"/>
  <c r="B41" i="1" l="1"/>
  <c r="D37" i="1" s="1"/>
  <c r="D41" i="1" s="1"/>
  <c r="D43" i="1"/>
  <c r="D47" i="1" s="1"/>
  <c r="B29" i="8" l="1"/>
  <c r="D40" i="6"/>
  <c r="B37" i="6"/>
  <c r="D37" i="6" s="1"/>
  <c r="D50" i="6" s="1"/>
  <c r="E50" i="6" s="1"/>
  <c r="A52" i="6" s="1"/>
  <c r="E52" i="6" s="1"/>
  <c r="A63" i="6" s="1"/>
  <c r="E63" i="6" s="1"/>
  <c r="D34" i="3"/>
  <c r="E34" i="3" s="1"/>
  <c r="A36" i="3" s="1"/>
  <c r="E36" i="3" s="1"/>
  <c r="A42" i="3" s="1"/>
  <c r="E42" i="3" s="1"/>
  <c r="D33" i="2"/>
  <c r="E33" i="2" s="1"/>
  <c r="A35" i="2" s="1"/>
  <c r="E35" i="2" s="1"/>
  <c r="A41" i="2" s="1"/>
  <c r="E41" i="2" s="1"/>
  <c r="B32" i="1"/>
  <c r="D32" i="1" s="1"/>
  <c r="D35" i="1" s="1"/>
  <c r="E35" i="1" s="1"/>
  <c r="A37" i="1" s="1"/>
  <c r="E37" i="1" s="1"/>
  <c r="A43" i="1" s="1"/>
  <c r="E43" i="1" s="1"/>
  <c r="D29" i="8" l="1"/>
  <c r="D32" i="8" s="1"/>
  <c r="E32" i="8" s="1"/>
  <c r="A35" i="8" s="1"/>
  <c r="E35" i="8" s="1"/>
  <c r="A41" i="8" s="1"/>
  <c r="E41" i="8" s="1"/>
</calcChain>
</file>

<file path=xl/sharedStrings.xml><?xml version="1.0" encoding="utf-8"?>
<sst xmlns="http://schemas.openxmlformats.org/spreadsheetml/2006/main" count="446" uniqueCount="100">
  <si>
    <t>Довідка</t>
  </si>
  <si>
    <t>Надходження грошових коштів</t>
  </si>
  <si>
    <t>Витрати грошових коштів</t>
  </si>
  <si>
    <t>долг - 5,61</t>
  </si>
  <si>
    <t>Залишок на 01.05.2020р.</t>
  </si>
  <si>
    <t>Залишок на 01.06.2020р.</t>
  </si>
  <si>
    <t>Залишок на 01.07.2020р.</t>
  </si>
  <si>
    <t>Залишок на 01.08.2020р.</t>
  </si>
  <si>
    <t>Залишок на 01.09.2020р.</t>
  </si>
  <si>
    <t>Залишок на 01.10.2020р.</t>
  </si>
  <si>
    <t>Залишок на 01.11.2020р.</t>
  </si>
  <si>
    <t>Залишок на 01.12.2020р.</t>
  </si>
  <si>
    <t>Залишок на 01.01.2021р.</t>
  </si>
  <si>
    <t>Залишок на 01.02.2021р.</t>
  </si>
  <si>
    <t>Залишок на 01.03.2021р.</t>
  </si>
  <si>
    <t>метал.двері - 17000,00</t>
  </si>
  <si>
    <t>5%фонда - 35,00</t>
  </si>
  <si>
    <t>Всього - 17035,00</t>
  </si>
  <si>
    <t>миющ.тов. - 4817,52</t>
  </si>
  <si>
    <t>5%фонда - 580,40</t>
  </si>
  <si>
    <t>Всього - 5397,92</t>
  </si>
  <si>
    <t>5%фонда - 420,66</t>
  </si>
  <si>
    <t>Всього - 420,66</t>
  </si>
  <si>
    <t>Залишок на 01.04.2021р.</t>
  </si>
  <si>
    <t>Залишок на 01.05.2021р.</t>
  </si>
  <si>
    <t>Залишок на 01.06.2021р.</t>
  </si>
  <si>
    <t>Залишок на 01.07.2021р.</t>
  </si>
  <si>
    <t>Залишок на 01.08.2021р.</t>
  </si>
  <si>
    <t>Залишок на 01.09.2021р.</t>
  </si>
  <si>
    <t>Залишок на 01.10.2021р.</t>
  </si>
  <si>
    <t>5%фонда - 6,98</t>
  </si>
  <si>
    <t>Всього - 6,98</t>
  </si>
  <si>
    <t>5%фонда - 243,00</t>
  </si>
  <si>
    <t>Всього - 243,00</t>
  </si>
  <si>
    <t>5%фонда - 31,00</t>
  </si>
  <si>
    <t>Всього - 31,00</t>
  </si>
  <si>
    <t>5%фонда - 50,50</t>
  </si>
  <si>
    <t>Всього - 50,50</t>
  </si>
  <si>
    <t>5%фонда - 2,50</t>
  </si>
  <si>
    <t>Всього - 2,50</t>
  </si>
  <si>
    <t>5%фонда - 66,00</t>
  </si>
  <si>
    <t>Всього - 66,00</t>
  </si>
  <si>
    <t>охорона - 900,00</t>
  </si>
  <si>
    <t>5%фонда - 75,00</t>
  </si>
  <si>
    <t>Всього - 975,00</t>
  </si>
  <si>
    <t>5%фонда - 6,63</t>
  </si>
  <si>
    <t>Всього - 6,63</t>
  </si>
  <si>
    <t>господ.тов. - 5186,16</t>
  </si>
  <si>
    <t>будів.тов. - 3786,72</t>
  </si>
  <si>
    <t>сантех.тов. - 1460,00</t>
  </si>
  <si>
    <t>т/о орг.техн. - 4485,00</t>
  </si>
  <si>
    <t>електр.тов. - 1508,28</t>
  </si>
  <si>
    <t>меблі - 1295,00</t>
  </si>
  <si>
    <t>шкіл.дошка - 4520,00</t>
  </si>
  <si>
    <t>5%фонда - 1312,50</t>
  </si>
  <si>
    <t>Всього - 23553,66</t>
  </si>
  <si>
    <t>5%фонда - 29,45</t>
  </si>
  <si>
    <t>Всього - 29,45</t>
  </si>
  <si>
    <t>5%фонда - 86,35</t>
  </si>
  <si>
    <t>Всього - 86,35</t>
  </si>
  <si>
    <t>5%фонда - 492,00</t>
  </si>
  <si>
    <t>Всього - 492,00</t>
  </si>
  <si>
    <t>охорона - 450,00</t>
  </si>
  <si>
    <t>5%фонда - 425,88</t>
  </si>
  <si>
    <t>Всього - 875,88</t>
  </si>
  <si>
    <t>5%фонда - 6,29</t>
  </si>
  <si>
    <t>Всього - 6,29</t>
  </si>
  <si>
    <t>т/о орг.техн. - 1095,00</t>
  </si>
  <si>
    <t>5%фонда - 750,25</t>
  </si>
  <si>
    <t>Всього - 1845,25</t>
  </si>
  <si>
    <t>5%фонда - 27,98</t>
  </si>
  <si>
    <t>Всього - 27,98</t>
  </si>
  <si>
    <t>5%фонда - 200,00</t>
  </si>
  <si>
    <t>Всього - 200,00</t>
  </si>
  <si>
    <t>5 % фонда</t>
  </si>
  <si>
    <t>Всього</t>
  </si>
  <si>
    <t>монтажні роботи (інтернет)</t>
  </si>
  <si>
    <t>5 % фонд</t>
  </si>
  <si>
    <t>господарські товари</t>
  </si>
  <si>
    <t>Послуги охорони</t>
  </si>
  <si>
    <t>Рулонні штори</t>
  </si>
  <si>
    <t>Поточний ремонт принтера</t>
  </si>
  <si>
    <t>Заправка картріджів</t>
  </si>
  <si>
    <t>відновлення картріджа</t>
  </si>
  <si>
    <t>секції для горшиків</t>
  </si>
  <si>
    <t>диван</t>
  </si>
  <si>
    <t>змішувач</t>
  </si>
  <si>
    <t>оприскувач</t>
  </si>
  <si>
    <t>буд. Матеріали</t>
  </si>
  <si>
    <t>фарба</t>
  </si>
  <si>
    <t>дошка шкільна</t>
  </si>
  <si>
    <t xml:space="preserve">5% фонд </t>
  </si>
  <si>
    <t xml:space="preserve">5% фонда </t>
  </si>
  <si>
    <t>5% фонда</t>
  </si>
  <si>
    <t>послуги охорони</t>
  </si>
  <si>
    <t xml:space="preserve"> </t>
  </si>
  <si>
    <t>інтернет</t>
  </si>
  <si>
    <t>відновлення картриджу</t>
  </si>
  <si>
    <t>ремонт принтера</t>
  </si>
  <si>
    <t>будматеріали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</si>
</sst>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2" fontId="1" fillId="0" borderId="16" xfId="0" applyNumberFormat="1" applyFont="1" applyBorder="1" applyAlignment="1">
      <alignment vertical="center"/>
    </xf>
    <xf numFmtId="0" fontId="2" fillId="0" borderId="0" xfId="0" applyFont="1"/>
    <xf numFmtId="2" fontId="1" fillId="0" borderId="18" xfId="0" applyNumberFormat="1" applyFont="1" applyBorder="1" applyAlignment="1">
      <alignment vertical="center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/>
    <xf numFmtId="2" fontId="1" fillId="0" borderId="21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20" xfId="0" applyFont="1" applyFill="1" applyBorder="1" applyAlignment="1">
      <alignment horizontal="center"/>
    </xf>
    <xf numFmtId="0" fontId="1" fillId="0" borderId="21" xfId="0" applyFont="1" applyBorder="1" applyAlignment="1">
      <alignment vertical="center"/>
    </xf>
    <xf numFmtId="4" fontId="0" fillId="0" borderId="0" xfId="0" applyNumberFormat="1"/>
    <xf numFmtId="4" fontId="0" fillId="0" borderId="3" xfId="0" applyNumberForma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4" fontId="1" fillId="2" borderId="20" xfId="0" applyNumberFormat="1" applyFont="1" applyFill="1" applyBorder="1"/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 wrapText="1"/>
    </xf>
    <xf numFmtId="4" fontId="1" fillId="0" borderId="18" xfId="0" applyNumberFormat="1" applyFon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0" xfId="0" applyNumberFormat="1" applyBorder="1"/>
    <xf numFmtId="4" fontId="0" fillId="0" borderId="5" xfId="0" applyNumberForma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7"/>
  <sheetViews>
    <sheetView topLeftCell="A28" workbookViewId="0">
      <selection activeCell="A42" sqref="A42:XFD47"/>
    </sheetView>
  </sheetViews>
  <sheetFormatPr defaultRowHeight="15" x14ac:dyDescent="0.25"/>
  <cols>
    <col min="1" max="1" width="23.140625" customWidth="1"/>
    <col min="2" max="2" width="31.28515625" customWidth="1"/>
    <col min="3" max="3" width="26.7109375" customWidth="1"/>
    <col min="4" max="4" width="25.42578125" customWidth="1"/>
    <col min="5" max="5" width="22.7109375" customWidth="1"/>
  </cols>
  <sheetData>
    <row r="5" spans="1:5" x14ac:dyDescent="0.25">
      <c r="B5" t="s">
        <v>0</v>
      </c>
    </row>
    <row r="7" spans="1:5" x14ac:dyDescent="0.25">
      <c r="A7" s="7"/>
      <c r="B7" s="1"/>
      <c r="C7" s="7"/>
      <c r="D7" s="2"/>
      <c r="E7" s="2"/>
    </row>
    <row r="8" spans="1:5" x14ac:dyDescent="0.25">
      <c r="A8" s="8" t="s">
        <v>12</v>
      </c>
      <c r="B8" s="3" t="s">
        <v>1</v>
      </c>
      <c r="C8" s="8" t="s">
        <v>2</v>
      </c>
      <c r="D8" s="4"/>
      <c r="E8" s="4" t="s">
        <v>13</v>
      </c>
    </row>
    <row r="9" spans="1:5" x14ac:dyDescent="0.25">
      <c r="A9" s="9"/>
      <c r="B9" s="5"/>
      <c r="C9" s="9"/>
      <c r="D9" s="6"/>
      <c r="E9" s="6"/>
    </row>
    <row r="10" spans="1:5" x14ac:dyDescent="0.25">
      <c r="A10" s="10">
        <v>16656.169999999998</v>
      </c>
      <c r="B10" s="10">
        <v>700</v>
      </c>
      <c r="C10" s="10" t="s">
        <v>15</v>
      </c>
      <c r="D10" s="10"/>
      <c r="E10" s="10">
        <v>321.17</v>
      </c>
    </row>
    <row r="11" spans="1:5" x14ac:dyDescent="0.25">
      <c r="A11" s="10"/>
      <c r="B11" s="10"/>
      <c r="C11" s="10" t="s">
        <v>16</v>
      </c>
      <c r="D11" s="10"/>
      <c r="E11" s="10"/>
    </row>
    <row r="12" spans="1:5" x14ac:dyDescent="0.25">
      <c r="A12" s="10"/>
      <c r="B12" s="10"/>
      <c r="C12" s="10"/>
      <c r="D12" s="10"/>
      <c r="E12" s="10"/>
    </row>
    <row r="13" spans="1:5" x14ac:dyDescent="0.25">
      <c r="A13" s="10"/>
      <c r="B13" s="10"/>
      <c r="C13" s="10" t="s">
        <v>17</v>
      </c>
      <c r="D13" s="10"/>
      <c r="E13" s="10"/>
    </row>
    <row r="14" spans="1:5" x14ac:dyDescent="0.25">
      <c r="A14" s="10"/>
      <c r="B14" s="10"/>
      <c r="C14" s="10"/>
      <c r="D14" s="10"/>
      <c r="E14" s="10"/>
    </row>
    <row r="15" spans="1:5" x14ac:dyDescent="0.25">
      <c r="A15" s="7"/>
      <c r="B15" s="1"/>
      <c r="C15" s="7"/>
      <c r="D15" s="2"/>
      <c r="E15" s="2"/>
    </row>
    <row r="16" spans="1:5" x14ac:dyDescent="0.25">
      <c r="A16" s="8" t="s">
        <v>13</v>
      </c>
      <c r="B16" s="3" t="s">
        <v>1</v>
      </c>
      <c r="C16" s="8" t="s">
        <v>2</v>
      </c>
      <c r="D16" s="4"/>
      <c r="E16" s="4" t="s">
        <v>14</v>
      </c>
    </row>
    <row r="17" spans="1:5" x14ac:dyDescent="0.25">
      <c r="A17" s="9"/>
      <c r="B17" s="5"/>
      <c r="C17" s="9"/>
      <c r="D17" s="6"/>
      <c r="E17" s="6"/>
    </row>
    <row r="18" spans="1:5" x14ac:dyDescent="0.25">
      <c r="A18" s="10">
        <v>321.17</v>
      </c>
      <c r="B18" s="10">
        <v>50</v>
      </c>
      <c r="C18" s="10" t="s">
        <v>38</v>
      </c>
      <c r="D18" s="10"/>
      <c r="E18" s="10">
        <v>368.67</v>
      </c>
    </row>
    <row r="19" spans="1:5" x14ac:dyDescent="0.25">
      <c r="A19" s="10"/>
      <c r="B19" s="10"/>
      <c r="C19" s="10"/>
      <c r="D19" s="10"/>
      <c r="E19" s="10"/>
    </row>
    <row r="20" spans="1:5" x14ac:dyDescent="0.25">
      <c r="A20" s="10"/>
      <c r="B20" s="10"/>
      <c r="C20" s="10" t="s">
        <v>39</v>
      </c>
      <c r="D20" s="10"/>
      <c r="E20" s="10"/>
    </row>
    <row r="21" spans="1:5" x14ac:dyDescent="0.25">
      <c r="A21" s="10"/>
      <c r="B21" s="10"/>
      <c r="C21" s="10"/>
      <c r="D21" s="10"/>
      <c r="E21" s="10"/>
    </row>
    <row r="22" spans="1:5" x14ac:dyDescent="0.25">
      <c r="A22" s="7"/>
      <c r="B22" s="1"/>
      <c r="C22" s="7"/>
      <c r="D22" s="2"/>
      <c r="E22" s="2"/>
    </row>
    <row r="23" spans="1:5" x14ac:dyDescent="0.25">
      <c r="A23" s="8" t="s">
        <v>14</v>
      </c>
      <c r="B23" s="3" t="s">
        <v>1</v>
      </c>
      <c r="C23" s="8" t="s">
        <v>2</v>
      </c>
      <c r="D23" s="4"/>
      <c r="E23" s="4" t="s">
        <v>23</v>
      </c>
    </row>
    <row r="24" spans="1:5" x14ac:dyDescent="0.25">
      <c r="A24" s="9"/>
      <c r="B24" s="5"/>
      <c r="C24" s="9"/>
      <c r="D24" s="6"/>
      <c r="E24" s="6"/>
    </row>
    <row r="25" spans="1:5" x14ac:dyDescent="0.25">
      <c r="A25" s="9">
        <v>368.67</v>
      </c>
      <c r="B25" s="5">
        <v>50</v>
      </c>
      <c r="C25" s="9" t="s">
        <v>38</v>
      </c>
      <c r="D25" s="6"/>
      <c r="E25" s="6">
        <v>416.17</v>
      </c>
    </row>
    <row r="26" spans="1:5" x14ac:dyDescent="0.25">
      <c r="A26" s="9"/>
      <c r="B26" s="5"/>
      <c r="C26" s="9"/>
      <c r="D26" s="6"/>
      <c r="E26" s="6"/>
    </row>
    <row r="27" spans="1:5" x14ac:dyDescent="0.25">
      <c r="A27" s="10"/>
      <c r="B27" s="10"/>
      <c r="C27" s="10" t="s">
        <v>39</v>
      </c>
      <c r="D27" s="10"/>
      <c r="E27" s="10"/>
    </row>
    <row r="28" spans="1:5" x14ac:dyDescent="0.25">
      <c r="A28" s="10"/>
      <c r="B28" s="10"/>
      <c r="C28" s="10"/>
      <c r="D28" s="10"/>
      <c r="E28" s="10"/>
    </row>
    <row r="29" spans="1:5" x14ac:dyDescent="0.25">
      <c r="A29" s="7"/>
      <c r="B29" s="1"/>
      <c r="C29" s="7"/>
      <c r="D29" s="2"/>
      <c r="E29" s="2"/>
    </row>
    <row r="30" spans="1:5" x14ac:dyDescent="0.25">
      <c r="A30" s="8" t="s">
        <v>23</v>
      </c>
      <c r="B30" s="3" t="s">
        <v>1</v>
      </c>
      <c r="C30" s="8" t="s">
        <v>2</v>
      </c>
      <c r="D30" s="4"/>
      <c r="E30" s="4" t="s">
        <v>24</v>
      </c>
    </row>
    <row r="31" spans="1:5" x14ac:dyDescent="0.25">
      <c r="A31" s="9"/>
      <c r="B31" s="5"/>
      <c r="C31" s="9"/>
      <c r="D31" s="6"/>
      <c r="E31" s="6"/>
    </row>
    <row r="32" spans="1:5" x14ac:dyDescent="0.25">
      <c r="A32" s="9">
        <v>416.17</v>
      </c>
      <c r="B32" s="5">
        <f>50</f>
        <v>50</v>
      </c>
      <c r="C32" s="9" t="s">
        <v>74</v>
      </c>
      <c r="D32" s="6">
        <f>B32*0.05</f>
        <v>2.5</v>
      </c>
      <c r="E32" s="6"/>
    </row>
    <row r="33" spans="1:5" x14ac:dyDescent="0.25">
      <c r="A33" s="9"/>
      <c r="B33" s="5"/>
      <c r="C33" s="9"/>
      <c r="D33" s="6"/>
      <c r="E33" s="6"/>
    </row>
    <row r="34" spans="1:5" x14ac:dyDescent="0.25">
      <c r="A34" s="10"/>
      <c r="B34" s="10"/>
      <c r="C34" s="10"/>
      <c r="D34" s="10"/>
      <c r="E34" s="10"/>
    </row>
    <row r="35" spans="1:5" ht="15.75" thickBot="1" x14ac:dyDescent="0.3">
      <c r="A35" s="10"/>
      <c r="B35" s="10"/>
      <c r="C35" s="10" t="s">
        <v>75</v>
      </c>
      <c r="D35" s="10">
        <f>SUM(D32:D34)</f>
        <v>2.5</v>
      </c>
      <c r="E35" s="10">
        <f>A32+B32-D35</f>
        <v>463.67</v>
      </c>
    </row>
    <row r="36" spans="1:5" s="14" customFormat="1" ht="33.75" customHeight="1" x14ac:dyDescent="0.25">
      <c r="A36" s="11" t="s">
        <v>24</v>
      </c>
      <c r="B36" s="12" t="s">
        <v>1</v>
      </c>
      <c r="C36" s="53" t="s">
        <v>2</v>
      </c>
      <c r="D36" s="54"/>
      <c r="E36" s="13" t="s">
        <v>25</v>
      </c>
    </row>
    <row r="37" spans="1:5" s="18" customFormat="1" x14ac:dyDescent="0.25">
      <c r="A37" s="55">
        <f>E35</f>
        <v>463.67</v>
      </c>
      <c r="B37" s="15"/>
      <c r="C37" s="16" t="s">
        <v>91</v>
      </c>
      <c r="D37" s="16">
        <f>B41*0.05</f>
        <v>2.5</v>
      </c>
      <c r="E37" s="17">
        <f>A37+B41-D41</f>
        <v>511.17000000000007</v>
      </c>
    </row>
    <row r="38" spans="1:5" s="18" customFormat="1" x14ac:dyDescent="0.25">
      <c r="A38" s="56"/>
      <c r="B38" s="15"/>
      <c r="C38" s="16"/>
      <c r="D38" s="16"/>
      <c r="E38" s="19"/>
    </row>
    <row r="39" spans="1:5" s="18" customFormat="1" x14ac:dyDescent="0.25">
      <c r="A39" s="56"/>
      <c r="B39" s="15"/>
      <c r="C39" s="16"/>
      <c r="D39" s="16"/>
      <c r="E39" s="19"/>
    </row>
    <row r="40" spans="1:5" s="18" customFormat="1" x14ac:dyDescent="0.25">
      <c r="A40" s="56"/>
      <c r="B40" s="15"/>
      <c r="C40" s="16"/>
      <c r="D40" s="16"/>
      <c r="E40" s="19"/>
    </row>
    <row r="41" spans="1:5" s="18" customFormat="1" ht="15.75" thickBot="1" x14ac:dyDescent="0.3">
      <c r="A41" s="57"/>
      <c r="B41" s="20">
        <f>50</f>
        <v>50</v>
      </c>
      <c r="C41" s="21" t="s">
        <v>75</v>
      </c>
      <c r="D41" s="21">
        <f>SUM(D37:D40)</f>
        <v>2.5</v>
      </c>
      <c r="E41" s="22"/>
    </row>
    <row r="42" spans="1:5" s="14" customFormat="1" ht="33.75" customHeight="1" x14ac:dyDescent="0.25">
      <c r="A42" s="11" t="s">
        <v>25</v>
      </c>
      <c r="B42" s="12" t="s">
        <v>1</v>
      </c>
      <c r="C42" s="53" t="s">
        <v>2</v>
      </c>
      <c r="D42" s="54"/>
      <c r="E42" s="13" t="s">
        <v>26</v>
      </c>
    </row>
    <row r="43" spans="1:5" s="18" customFormat="1" x14ac:dyDescent="0.25">
      <c r="A43" s="58">
        <f>E37</f>
        <v>511.17000000000007</v>
      </c>
      <c r="B43" s="15"/>
      <c r="C43" s="16" t="s">
        <v>91</v>
      </c>
      <c r="D43" s="16">
        <f>B47*0.05</f>
        <v>0</v>
      </c>
      <c r="E43" s="23">
        <f>A43+B47-D47</f>
        <v>511.17000000000007</v>
      </c>
    </row>
    <row r="44" spans="1:5" s="18" customFormat="1" x14ac:dyDescent="0.25">
      <c r="A44" s="56"/>
      <c r="B44" s="15"/>
      <c r="C44" s="16"/>
      <c r="D44" s="16"/>
      <c r="E44" s="24"/>
    </row>
    <row r="45" spans="1:5" s="18" customFormat="1" x14ac:dyDescent="0.25">
      <c r="A45" s="56"/>
      <c r="B45" s="15"/>
      <c r="C45" s="16"/>
      <c r="D45" s="16"/>
      <c r="E45" s="24"/>
    </row>
    <row r="46" spans="1:5" s="18" customFormat="1" x14ac:dyDescent="0.25">
      <c r="A46" s="56"/>
      <c r="B46" s="15"/>
      <c r="C46" s="16"/>
      <c r="D46" s="16"/>
      <c r="E46" s="24"/>
    </row>
    <row r="47" spans="1:5" s="18" customFormat="1" ht="15.75" thickBot="1" x14ac:dyDescent="0.3">
      <c r="A47" s="57"/>
      <c r="B47" s="20"/>
      <c r="C47" s="21" t="s">
        <v>75</v>
      </c>
      <c r="D47" s="21">
        <f>SUM(D43:D46)</f>
        <v>0</v>
      </c>
      <c r="E47" s="25"/>
    </row>
  </sheetData>
  <mergeCells count="4">
    <mergeCell ref="C36:D36"/>
    <mergeCell ref="A37:A41"/>
    <mergeCell ref="C42:D42"/>
    <mergeCell ref="A43:A4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5"/>
  <sheetViews>
    <sheetView tabSelected="1" topLeftCell="A28" workbookViewId="0">
      <selection activeCell="D39" sqref="D39"/>
    </sheetView>
  </sheetViews>
  <sheetFormatPr defaultRowHeight="15" x14ac:dyDescent="0.25"/>
  <cols>
    <col min="1" max="1" width="26.42578125" customWidth="1"/>
    <col min="2" max="2" width="29.140625" customWidth="1"/>
    <col min="3" max="4" width="28.28515625" customWidth="1"/>
    <col min="5" max="5" width="28" customWidth="1"/>
  </cols>
  <sheetData>
    <row r="3" spans="1:5" x14ac:dyDescent="0.25">
      <c r="B3" t="s">
        <v>0</v>
      </c>
    </row>
    <row r="5" spans="1:5" x14ac:dyDescent="0.25">
      <c r="A5" s="7"/>
      <c r="B5" s="1"/>
      <c r="C5" s="7"/>
      <c r="D5" s="2"/>
      <c r="E5" s="2"/>
    </row>
    <row r="6" spans="1:5" x14ac:dyDescent="0.25">
      <c r="A6" s="8" t="s">
        <v>12</v>
      </c>
      <c r="B6" s="3" t="s">
        <v>1</v>
      </c>
      <c r="C6" s="8" t="s">
        <v>2</v>
      </c>
      <c r="D6" s="4"/>
      <c r="E6" s="4" t="s">
        <v>13</v>
      </c>
    </row>
    <row r="7" spans="1:5" x14ac:dyDescent="0.25">
      <c r="A7" s="9"/>
      <c r="B7" s="5"/>
      <c r="C7" s="9"/>
      <c r="D7" s="6"/>
      <c r="E7" s="6"/>
    </row>
    <row r="8" spans="1:5" x14ac:dyDescent="0.25">
      <c r="A8">
        <v>11608.16</v>
      </c>
      <c r="B8" s="10">
        <v>0</v>
      </c>
      <c r="C8" s="10" t="s">
        <v>18</v>
      </c>
      <c r="D8" s="10"/>
      <c r="E8" s="10">
        <v>6210.24</v>
      </c>
    </row>
    <row r="9" spans="1:5" x14ac:dyDescent="0.25">
      <c r="A9" s="10"/>
      <c r="B9" s="10"/>
      <c r="C9" s="10" t="s">
        <v>19</v>
      </c>
      <c r="D9" s="10"/>
      <c r="E9" s="10"/>
    </row>
    <row r="10" spans="1:5" x14ac:dyDescent="0.25">
      <c r="A10" s="10"/>
      <c r="B10" s="10"/>
      <c r="C10" s="10"/>
      <c r="D10" s="10"/>
      <c r="E10" s="10"/>
    </row>
    <row r="11" spans="1:5" x14ac:dyDescent="0.25">
      <c r="A11" s="10"/>
      <c r="B11" s="10"/>
      <c r="C11" s="10" t="s">
        <v>20</v>
      </c>
      <c r="D11" s="10"/>
      <c r="E11" s="10"/>
    </row>
    <row r="12" spans="1:5" x14ac:dyDescent="0.25">
      <c r="A12" s="10"/>
      <c r="B12" s="10"/>
      <c r="C12" s="10"/>
      <c r="D12" s="10"/>
      <c r="E12" s="10"/>
    </row>
    <row r="13" spans="1:5" x14ac:dyDescent="0.25">
      <c r="A13" s="7"/>
      <c r="B13" s="1"/>
      <c r="C13" s="7"/>
      <c r="D13" s="2"/>
      <c r="E13" s="2"/>
    </row>
    <row r="14" spans="1:5" x14ac:dyDescent="0.25">
      <c r="A14" s="8" t="s">
        <v>13</v>
      </c>
      <c r="B14" s="3" t="s">
        <v>1</v>
      </c>
      <c r="C14" s="8" t="s">
        <v>2</v>
      </c>
      <c r="D14" s="4"/>
      <c r="E14" s="4" t="s">
        <v>14</v>
      </c>
    </row>
    <row r="15" spans="1:5" x14ac:dyDescent="0.25">
      <c r="A15" s="9"/>
      <c r="B15" s="5"/>
      <c r="C15" s="9"/>
      <c r="D15" s="6"/>
      <c r="E15" s="6"/>
    </row>
    <row r="16" spans="1:5" x14ac:dyDescent="0.25">
      <c r="A16" s="10">
        <v>6210.24</v>
      </c>
      <c r="B16" s="10">
        <v>1320</v>
      </c>
      <c r="C16" s="10" t="s">
        <v>40</v>
      </c>
      <c r="D16" s="10"/>
      <c r="E16" s="10">
        <v>7464.24</v>
      </c>
    </row>
    <row r="17" spans="1:5" x14ac:dyDescent="0.25">
      <c r="A17" s="10"/>
      <c r="B17" s="10"/>
      <c r="C17" s="10"/>
      <c r="D17" s="10"/>
      <c r="E17" s="10"/>
    </row>
    <row r="18" spans="1:5" x14ac:dyDescent="0.25">
      <c r="A18" s="10"/>
      <c r="B18" s="10"/>
      <c r="C18" s="10" t="s">
        <v>41</v>
      </c>
      <c r="D18" s="10"/>
      <c r="E18" s="10"/>
    </row>
    <row r="19" spans="1:5" x14ac:dyDescent="0.25">
      <c r="A19" s="10"/>
      <c r="B19" s="10"/>
      <c r="C19" s="10"/>
      <c r="D19" s="10"/>
      <c r="E19" s="10"/>
    </row>
    <row r="20" spans="1:5" x14ac:dyDescent="0.25">
      <c r="A20" s="7"/>
      <c r="B20" s="1"/>
      <c r="C20" s="7"/>
      <c r="D20" s="2"/>
      <c r="E20" s="2"/>
    </row>
    <row r="21" spans="1:5" x14ac:dyDescent="0.25">
      <c r="A21" s="8" t="s">
        <v>14</v>
      </c>
      <c r="B21" s="3" t="s">
        <v>1</v>
      </c>
      <c r="C21" s="8" t="s">
        <v>2</v>
      </c>
      <c r="D21" s="4"/>
      <c r="E21" s="4" t="s">
        <v>23</v>
      </c>
    </row>
    <row r="22" spans="1:5" x14ac:dyDescent="0.25">
      <c r="A22" s="9"/>
      <c r="B22" s="5"/>
      <c r="C22" s="9"/>
      <c r="D22" s="6"/>
      <c r="E22" s="6"/>
    </row>
    <row r="23" spans="1:5" x14ac:dyDescent="0.25">
      <c r="A23" s="10">
        <v>7464.24</v>
      </c>
      <c r="B23" s="10">
        <v>9840</v>
      </c>
      <c r="C23" s="10" t="s">
        <v>60</v>
      </c>
      <c r="D23" s="10"/>
      <c r="E23" s="10">
        <v>16812.240000000002</v>
      </c>
    </row>
    <row r="24" spans="1:5" x14ac:dyDescent="0.25">
      <c r="A24" s="10"/>
      <c r="B24" s="10"/>
      <c r="C24" s="10"/>
      <c r="D24" s="10"/>
      <c r="E24" s="10"/>
    </row>
    <row r="25" spans="1:5" x14ac:dyDescent="0.25">
      <c r="A25" s="10"/>
      <c r="B25" s="10"/>
      <c r="C25" s="10" t="s">
        <v>61</v>
      </c>
      <c r="D25" s="10"/>
      <c r="E25" s="10"/>
    </row>
    <row r="26" spans="1:5" x14ac:dyDescent="0.25">
      <c r="A26" s="10"/>
      <c r="B26" s="10"/>
      <c r="C26" s="10"/>
      <c r="D26" s="10"/>
      <c r="E26" s="10"/>
    </row>
    <row r="27" spans="1:5" x14ac:dyDescent="0.25">
      <c r="A27" s="7"/>
      <c r="B27" s="1"/>
      <c r="C27" s="7"/>
      <c r="D27" s="2"/>
      <c r="E27" s="2"/>
    </row>
    <row r="28" spans="1:5" x14ac:dyDescent="0.25">
      <c r="A28" s="8" t="s">
        <v>23</v>
      </c>
      <c r="B28" s="3" t="s">
        <v>1</v>
      </c>
      <c r="C28" s="8" t="s">
        <v>2</v>
      </c>
      <c r="D28" s="4"/>
      <c r="E28" s="4" t="s">
        <v>24</v>
      </c>
    </row>
    <row r="29" spans="1:5" x14ac:dyDescent="0.25">
      <c r="A29" s="9"/>
      <c r="B29" s="5"/>
      <c r="C29" s="9"/>
      <c r="D29" s="6"/>
      <c r="E29" s="6"/>
    </row>
    <row r="30" spans="1:5" x14ac:dyDescent="0.25">
      <c r="A30" s="10">
        <v>16812.240000000002</v>
      </c>
      <c r="B30" s="10"/>
      <c r="C30" s="10" t="s">
        <v>76</v>
      </c>
      <c r="D30" s="10">
        <v>1000</v>
      </c>
      <c r="E30" s="10"/>
    </row>
    <row r="31" spans="1:5" x14ac:dyDescent="0.25">
      <c r="A31" s="10"/>
      <c r="B31" s="10"/>
      <c r="C31" s="10" t="s">
        <v>78</v>
      </c>
      <c r="D31" s="10">
        <v>2532</v>
      </c>
      <c r="E31" s="10"/>
    </row>
    <row r="32" spans="1:5" x14ac:dyDescent="0.25">
      <c r="A32" s="10"/>
      <c r="B32" s="10"/>
      <c r="C32" s="10" t="s">
        <v>92</v>
      </c>
      <c r="D32" s="10">
        <v>840.61</v>
      </c>
      <c r="E32" s="10"/>
    </row>
    <row r="33" spans="1:5" ht="15.75" thickBot="1" x14ac:dyDescent="0.3">
      <c r="A33" s="10"/>
      <c r="B33" s="10"/>
      <c r="C33" s="10" t="s">
        <v>75</v>
      </c>
      <c r="D33" s="10">
        <f>SUM(D30:D32)</f>
        <v>4372.6099999999997</v>
      </c>
      <c r="E33" s="10">
        <f>A30+B30-D33</f>
        <v>12439.630000000001</v>
      </c>
    </row>
    <row r="34" spans="1:5" s="14" customFormat="1" ht="33.75" customHeight="1" x14ac:dyDescent="0.25">
      <c r="A34" s="11" t="s">
        <v>24</v>
      </c>
      <c r="B34" s="12" t="s">
        <v>1</v>
      </c>
      <c r="C34" s="53" t="s">
        <v>2</v>
      </c>
      <c r="D34" s="54"/>
      <c r="E34" s="13" t="s">
        <v>25</v>
      </c>
    </row>
    <row r="35" spans="1:5" s="18" customFormat="1" x14ac:dyDescent="0.25">
      <c r="A35" s="55">
        <f>E33</f>
        <v>12439.630000000001</v>
      </c>
      <c r="B35" s="15"/>
      <c r="C35" s="16" t="s">
        <v>91</v>
      </c>
      <c r="D35" s="16">
        <f>B39*0.05</f>
        <v>488.25</v>
      </c>
      <c r="E35" s="17">
        <f>A35+B39-D39</f>
        <v>16709.38</v>
      </c>
    </row>
    <row r="36" spans="1:5" s="18" customFormat="1" x14ac:dyDescent="0.25">
      <c r="A36" s="56"/>
      <c r="B36" s="15"/>
      <c r="C36" s="16" t="s">
        <v>78</v>
      </c>
      <c r="D36" s="16">
        <v>5007</v>
      </c>
      <c r="E36" s="19"/>
    </row>
    <row r="37" spans="1:5" s="18" customFormat="1" x14ac:dyDescent="0.25">
      <c r="A37" s="56"/>
      <c r="B37" s="15"/>
      <c r="C37" s="16"/>
      <c r="D37" s="16"/>
      <c r="E37" s="19"/>
    </row>
    <row r="38" spans="1:5" s="18" customFormat="1" x14ac:dyDescent="0.25">
      <c r="A38" s="56"/>
      <c r="B38" s="15"/>
      <c r="C38" s="16"/>
      <c r="D38" s="16"/>
      <c r="E38" s="19"/>
    </row>
    <row r="39" spans="1:5" s="18" customFormat="1" ht="15.75" thickBot="1" x14ac:dyDescent="0.3">
      <c r="A39" s="57"/>
      <c r="B39" s="20">
        <v>9765</v>
      </c>
      <c r="C39" s="21" t="s">
        <v>75</v>
      </c>
      <c r="D39" s="21">
        <f>SUM(D35:D38)</f>
        <v>5495.25</v>
      </c>
      <c r="E39" s="22"/>
    </row>
    <row r="40" spans="1:5" s="14" customFormat="1" ht="33.75" customHeight="1" x14ac:dyDescent="0.25">
      <c r="A40" s="11" t="s">
        <v>25</v>
      </c>
      <c r="B40" s="12" t="s">
        <v>1</v>
      </c>
      <c r="C40" s="53" t="s">
        <v>2</v>
      </c>
      <c r="D40" s="54"/>
      <c r="E40" s="13" t="s">
        <v>26</v>
      </c>
    </row>
    <row r="41" spans="1:5" s="18" customFormat="1" x14ac:dyDescent="0.25">
      <c r="A41" s="58">
        <f>E35</f>
        <v>16709.38</v>
      </c>
      <c r="B41" s="15"/>
      <c r="C41" s="16" t="s">
        <v>91</v>
      </c>
      <c r="D41" s="16">
        <f>B45*0.05</f>
        <v>0</v>
      </c>
      <c r="E41" s="23">
        <f>A41+B45-D45</f>
        <v>16709.38</v>
      </c>
    </row>
    <row r="42" spans="1:5" s="18" customFormat="1" x14ac:dyDescent="0.25">
      <c r="A42" s="56"/>
      <c r="B42" s="15"/>
      <c r="C42" s="16"/>
      <c r="D42" s="16"/>
      <c r="E42" s="24"/>
    </row>
    <row r="43" spans="1:5" s="18" customFormat="1" x14ac:dyDescent="0.25">
      <c r="A43" s="56"/>
      <c r="B43" s="15"/>
      <c r="C43" s="16"/>
      <c r="D43" s="16"/>
      <c r="E43" s="24"/>
    </row>
    <row r="44" spans="1:5" s="18" customFormat="1" x14ac:dyDescent="0.25">
      <c r="A44" s="56"/>
      <c r="B44" s="15"/>
      <c r="C44" s="16"/>
      <c r="D44" s="16"/>
      <c r="E44" s="24"/>
    </row>
    <row r="45" spans="1:5" s="18" customFormat="1" ht="15.75" thickBot="1" x14ac:dyDescent="0.3">
      <c r="A45" s="57"/>
      <c r="B45" s="20"/>
      <c r="C45" s="21" t="s">
        <v>75</v>
      </c>
      <c r="D45" s="21">
        <f>SUM(D41:D44)</f>
        <v>0</v>
      </c>
      <c r="E45" s="25"/>
    </row>
  </sheetData>
  <mergeCells count="4">
    <mergeCell ref="C34:D34"/>
    <mergeCell ref="A35:A39"/>
    <mergeCell ref="C40:D40"/>
    <mergeCell ref="A41:A4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opLeftCell="A30" workbookViewId="0">
      <selection activeCell="A35" sqref="A35:XFD46"/>
    </sheetView>
  </sheetViews>
  <sheetFormatPr defaultRowHeight="15" x14ac:dyDescent="0.25"/>
  <cols>
    <col min="1" max="1" width="23.7109375" customWidth="1"/>
    <col min="2" max="2" width="29.42578125" customWidth="1"/>
    <col min="3" max="4" width="32" customWidth="1"/>
    <col min="5" max="5" width="27" customWidth="1"/>
  </cols>
  <sheetData>
    <row r="3" spans="1:5" x14ac:dyDescent="0.25">
      <c r="B3" t="s">
        <v>0</v>
      </c>
    </row>
    <row r="5" spans="1:5" x14ac:dyDescent="0.25">
      <c r="A5" s="7"/>
      <c r="B5" s="1"/>
      <c r="C5" s="7"/>
      <c r="D5" s="2"/>
      <c r="E5" s="2"/>
    </row>
    <row r="6" spans="1:5" x14ac:dyDescent="0.25">
      <c r="A6" s="8" t="s">
        <v>12</v>
      </c>
      <c r="B6" s="3" t="s">
        <v>1</v>
      </c>
      <c r="C6" s="8" t="s">
        <v>2</v>
      </c>
      <c r="D6" s="4"/>
      <c r="E6" s="4" t="s">
        <v>13</v>
      </c>
    </row>
    <row r="7" spans="1:5" x14ac:dyDescent="0.25">
      <c r="A7" s="9"/>
      <c r="B7" s="5"/>
      <c r="C7" s="9"/>
      <c r="D7" s="6"/>
      <c r="E7" s="6"/>
    </row>
    <row r="8" spans="1:5" x14ac:dyDescent="0.25">
      <c r="A8" s="10">
        <v>8413.3799999999992</v>
      </c>
      <c r="B8" s="10">
        <v>0</v>
      </c>
      <c r="C8" s="10" t="s">
        <v>21</v>
      </c>
      <c r="D8" s="10"/>
      <c r="E8" s="10">
        <v>7992.72</v>
      </c>
    </row>
    <row r="9" spans="1:5" x14ac:dyDescent="0.25">
      <c r="A9" s="10"/>
      <c r="B9" s="10"/>
      <c r="C9" s="10"/>
      <c r="D9" s="10"/>
      <c r="E9" s="10"/>
    </row>
    <row r="10" spans="1:5" x14ac:dyDescent="0.25">
      <c r="A10" s="10"/>
      <c r="B10" s="10"/>
      <c r="C10" s="10" t="s">
        <v>22</v>
      </c>
      <c r="D10" s="10"/>
      <c r="E10" s="10"/>
    </row>
    <row r="11" spans="1:5" x14ac:dyDescent="0.25">
      <c r="A11" s="10"/>
      <c r="B11" s="10"/>
      <c r="C11" s="10"/>
      <c r="D11" s="10"/>
      <c r="E11" s="10"/>
    </row>
    <row r="12" spans="1:5" x14ac:dyDescent="0.25">
      <c r="A12" s="7"/>
      <c r="B12" s="1"/>
      <c r="C12" s="7"/>
      <c r="D12" s="2"/>
      <c r="E12" s="2"/>
    </row>
    <row r="13" spans="1:5" x14ac:dyDescent="0.25">
      <c r="A13" s="8" t="s">
        <v>13</v>
      </c>
      <c r="B13" s="3" t="s">
        <v>1</v>
      </c>
      <c r="C13" s="8" t="s">
        <v>2</v>
      </c>
      <c r="D13" s="4"/>
      <c r="E13" s="4" t="s">
        <v>14</v>
      </c>
    </row>
    <row r="14" spans="1:5" x14ac:dyDescent="0.25">
      <c r="A14" s="9"/>
      <c r="B14" s="5"/>
      <c r="C14" s="9"/>
      <c r="D14" s="6"/>
      <c r="E14" s="6"/>
    </row>
    <row r="15" spans="1:5" x14ac:dyDescent="0.25">
      <c r="A15" s="10">
        <v>7992.72</v>
      </c>
      <c r="B15" s="10">
        <v>1500</v>
      </c>
      <c r="C15" s="10" t="s">
        <v>42</v>
      </c>
      <c r="D15" s="10"/>
      <c r="E15" s="10">
        <v>8517.7199999999993</v>
      </c>
    </row>
    <row r="16" spans="1:5" x14ac:dyDescent="0.25">
      <c r="A16" s="10"/>
      <c r="B16" s="10"/>
      <c r="C16" s="10" t="s">
        <v>43</v>
      </c>
      <c r="D16" s="10"/>
      <c r="E16" s="10"/>
    </row>
    <row r="17" spans="1:5" x14ac:dyDescent="0.25">
      <c r="A17" s="10"/>
      <c r="B17" s="10"/>
      <c r="C17" s="10"/>
      <c r="D17" s="10"/>
      <c r="E17" s="10"/>
    </row>
    <row r="18" spans="1:5" x14ac:dyDescent="0.25">
      <c r="A18" s="10"/>
      <c r="B18" s="10"/>
      <c r="C18" s="10" t="s">
        <v>44</v>
      </c>
      <c r="D18" s="10"/>
      <c r="E18" s="10"/>
    </row>
    <row r="19" spans="1:5" x14ac:dyDescent="0.25">
      <c r="A19" s="10"/>
      <c r="B19" s="10"/>
      <c r="C19" s="10"/>
      <c r="D19" s="10"/>
      <c r="E19" s="10"/>
    </row>
    <row r="20" spans="1:5" x14ac:dyDescent="0.25">
      <c r="A20" s="7"/>
      <c r="B20" s="1"/>
      <c r="C20" s="7"/>
      <c r="D20" s="2"/>
      <c r="E20" s="2"/>
    </row>
    <row r="21" spans="1:5" x14ac:dyDescent="0.25">
      <c r="A21" s="8" t="s">
        <v>14</v>
      </c>
      <c r="B21" s="3" t="s">
        <v>1</v>
      </c>
      <c r="C21" s="8" t="s">
        <v>2</v>
      </c>
      <c r="D21" s="4"/>
      <c r="E21" s="4" t="s">
        <v>23</v>
      </c>
    </row>
    <row r="22" spans="1:5" x14ac:dyDescent="0.25">
      <c r="A22" s="9"/>
      <c r="B22" s="5"/>
      <c r="C22" s="9"/>
      <c r="D22" s="6"/>
      <c r="E22" s="6"/>
    </row>
    <row r="23" spans="1:5" x14ac:dyDescent="0.25">
      <c r="A23" s="10">
        <v>8517.7199999999993</v>
      </c>
      <c r="B23" s="10">
        <v>0</v>
      </c>
      <c r="C23" s="10" t="s">
        <v>62</v>
      </c>
      <c r="D23" s="10"/>
      <c r="E23" s="10">
        <v>7641.84</v>
      </c>
    </row>
    <row r="24" spans="1:5" x14ac:dyDescent="0.25">
      <c r="A24" s="10"/>
      <c r="B24" s="10"/>
      <c r="C24" s="10" t="s">
        <v>63</v>
      </c>
      <c r="D24" s="10"/>
      <c r="E24" s="10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10"/>
      <c r="B26" s="10"/>
      <c r="C26" s="10" t="s">
        <v>64</v>
      </c>
      <c r="D26" s="10"/>
      <c r="E26" s="10"/>
    </row>
    <row r="27" spans="1:5" x14ac:dyDescent="0.25">
      <c r="A27" s="10"/>
      <c r="B27" s="10"/>
      <c r="C27" s="10"/>
      <c r="D27" s="10"/>
      <c r="E27" s="10"/>
    </row>
    <row r="28" spans="1:5" x14ac:dyDescent="0.25">
      <c r="A28" s="7"/>
      <c r="B28" s="1"/>
      <c r="C28" s="7"/>
      <c r="D28" s="2"/>
      <c r="E28" s="2"/>
    </row>
    <row r="29" spans="1:5" x14ac:dyDescent="0.25">
      <c r="A29" s="8" t="s">
        <v>23</v>
      </c>
      <c r="B29" s="3" t="s">
        <v>1</v>
      </c>
      <c r="C29" s="8" t="s">
        <v>2</v>
      </c>
      <c r="D29" s="4"/>
      <c r="E29" s="4" t="s">
        <v>24</v>
      </c>
    </row>
    <row r="30" spans="1:5" x14ac:dyDescent="0.25">
      <c r="A30" s="9"/>
      <c r="B30" s="5"/>
      <c r="C30" s="9"/>
      <c r="D30" s="6"/>
      <c r="E30" s="6"/>
    </row>
    <row r="31" spans="1:5" x14ac:dyDescent="0.25">
      <c r="A31" s="10">
        <v>7641.84</v>
      </c>
      <c r="B31" s="10"/>
      <c r="C31" s="10" t="s">
        <v>79</v>
      </c>
      <c r="D31" s="10">
        <v>450</v>
      </c>
      <c r="E31" s="10"/>
    </row>
    <row r="32" spans="1:5" x14ac:dyDescent="0.25">
      <c r="A32" s="10"/>
      <c r="B32" s="10"/>
      <c r="C32" s="10"/>
      <c r="D32" s="10"/>
      <c r="E32" s="10"/>
    </row>
    <row r="33" spans="1:5" x14ac:dyDescent="0.25">
      <c r="A33" s="10"/>
      <c r="B33" s="10"/>
      <c r="C33" s="10"/>
      <c r="D33" s="10"/>
      <c r="E33" s="10"/>
    </row>
    <row r="34" spans="1:5" ht="15.75" thickBot="1" x14ac:dyDescent="0.3">
      <c r="A34" s="10"/>
      <c r="B34" s="10"/>
      <c r="C34" s="10" t="s">
        <v>75</v>
      </c>
      <c r="D34" s="10">
        <f>SUM(D31:D33)</f>
        <v>450</v>
      </c>
      <c r="E34" s="10">
        <f>A31+B31-D34</f>
        <v>7191.84</v>
      </c>
    </row>
    <row r="35" spans="1:5" s="14" customFormat="1" ht="33.75" customHeight="1" x14ac:dyDescent="0.25">
      <c r="A35" s="11" t="s">
        <v>24</v>
      </c>
      <c r="B35" s="12" t="s">
        <v>1</v>
      </c>
      <c r="C35" s="53" t="s">
        <v>2</v>
      </c>
      <c r="D35" s="54"/>
      <c r="E35" s="13" t="s">
        <v>25</v>
      </c>
    </row>
    <row r="36" spans="1:5" s="18" customFormat="1" x14ac:dyDescent="0.25">
      <c r="A36" s="55">
        <f>E34</f>
        <v>7191.84</v>
      </c>
      <c r="B36" s="15"/>
      <c r="C36" s="16" t="s">
        <v>91</v>
      </c>
      <c r="D36" s="16">
        <f>B40*0.05</f>
        <v>270</v>
      </c>
      <c r="E36" s="17">
        <f>A36+B40-D40</f>
        <v>11871.84</v>
      </c>
    </row>
    <row r="37" spans="1:5" s="18" customFormat="1" x14ac:dyDescent="0.25">
      <c r="A37" s="56"/>
      <c r="B37" s="15"/>
      <c r="C37" s="16" t="s">
        <v>94</v>
      </c>
      <c r="D37" s="16">
        <v>450</v>
      </c>
      <c r="E37" s="19"/>
    </row>
    <row r="38" spans="1:5" s="18" customFormat="1" x14ac:dyDescent="0.25">
      <c r="A38" s="56"/>
      <c r="B38" s="15"/>
      <c r="C38" s="16"/>
      <c r="D38" s="16"/>
      <c r="E38" s="19"/>
    </row>
    <row r="39" spans="1:5" s="18" customFormat="1" x14ac:dyDescent="0.25">
      <c r="A39" s="56"/>
      <c r="B39" s="15"/>
      <c r="C39" s="16"/>
      <c r="D39" s="16"/>
      <c r="E39" s="19"/>
    </row>
    <row r="40" spans="1:5" s="18" customFormat="1" ht="15.75" thickBot="1" x14ac:dyDescent="0.3">
      <c r="A40" s="57"/>
      <c r="B40" s="20">
        <v>5400</v>
      </c>
      <c r="C40" s="21" t="s">
        <v>75</v>
      </c>
      <c r="D40" s="21">
        <f>SUM(D36:D39)</f>
        <v>720</v>
      </c>
      <c r="E40" s="22"/>
    </row>
    <row r="41" spans="1:5" s="14" customFormat="1" ht="33.75" customHeight="1" x14ac:dyDescent="0.25">
      <c r="A41" s="11" t="s">
        <v>25</v>
      </c>
      <c r="B41" s="12" t="s">
        <v>1</v>
      </c>
      <c r="C41" s="53" t="s">
        <v>2</v>
      </c>
      <c r="D41" s="54"/>
      <c r="E41" s="13" t="s">
        <v>26</v>
      </c>
    </row>
    <row r="42" spans="1:5" s="18" customFormat="1" x14ac:dyDescent="0.25">
      <c r="A42" s="58">
        <f>E36</f>
        <v>11871.84</v>
      </c>
      <c r="B42" s="15"/>
      <c r="C42" s="16" t="s">
        <v>91</v>
      </c>
      <c r="D42" s="16">
        <f>B46*0.05</f>
        <v>0</v>
      </c>
      <c r="E42" s="23">
        <f>A42+B46-D46</f>
        <v>11871.84</v>
      </c>
    </row>
    <row r="43" spans="1:5" s="18" customFormat="1" x14ac:dyDescent="0.25">
      <c r="A43" s="56"/>
      <c r="B43" s="15"/>
      <c r="C43" s="16"/>
      <c r="D43" s="16"/>
      <c r="E43" s="24"/>
    </row>
    <row r="44" spans="1:5" s="18" customFormat="1" x14ac:dyDescent="0.25">
      <c r="A44" s="56"/>
      <c r="B44" s="15"/>
      <c r="C44" s="16"/>
      <c r="D44" s="16"/>
      <c r="E44" s="24"/>
    </row>
    <row r="45" spans="1:5" s="18" customFormat="1" x14ac:dyDescent="0.25">
      <c r="A45" s="56"/>
      <c r="B45" s="15"/>
      <c r="C45" s="16"/>
      <c r="D45" s="16"/>
      <c r="E45" s="24"/>
    </row>
    <row r="46" spans="1:5" s="18" customFormat="1" ht="15.75" thickBot="1" x14ac:dyDescent="0.3">
      <c r="A46" s="57"/>
      <c r="B46" s="20"/>
      <c r="C46" s="21" t="s">
        <v>75</v>
      </c>
      <c r="D46" s="21">
        <f>SUM(D42:D45)</f>
        <v>0</v>
      </c>
      <c r="E46" s="25"/>
    </row>
  </sheetData>
  <mergeCells count="4">
    <mergeCell ref="C35:D35"/>
    <mergeCell ref="A36:A40"/>
    <mergeCell ref="C41:D41"/>
    <mergeCell ref="A42:A4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topLeftCell="A20" workbookViewId="0">
      <selection activeCell="A25" sqref="A25:XFD36"/>
    </sheetView>
  </sheetViews>
  <sheetFormatPr defaultRowHeight="15" x14ac:dyDescent="0.25"/>
  <cols>
    <col min="1" max="1" width="27.42578125" customWidth="1"/>
    <col min="2" max="2" width="32.140625" customWidth="1"/>
    <col min="3" max="3" width="36.28515625" customWidth="1"/>
    <col min="4" max="4" width="26.7109375" customWidth="1"/>
    <col min="5" max="5" width="27.28515625" customWidth="1"/>
  </cols>
  <sheetData>
    <row r="3" spans="1:8" x14ac:dyDescent="0.25">
      <c r="B3" t="s">
        <v>0</v>
      </c>
    </row>
    <row r="5" spans="1:8" x14ac:dyDescent="0.25">
      <c r="A5" s="7"/>
      <c r="B5" s="1"/>
      <c r="C5" s="7"/>
      <c r="D5" s="2"/>
      <c r="E5" s="2"/>
    </row>
    <row r="6" spans="1:8" x14ac:dyDescent="0.25">
      <c r="A6" s="8" t="s">
        <v>12</v>
      </c>
      <c r="B6" s="3" t="s">
        <v>1</v>
      </c>
      <c r="C6" s="8" t="s">
        <v>2</v>
      </c>
      <c r="D6" s="4"/>
      <c r="E6" s="4" t="s">
        <v>13</v>
      </c>
    </row>
    <row r="7" spans="1:8" x14ac:dyDescent="0.25">
      <c r="A7" s="9"/>
      <c r="B7" s="5"/>
      <c r="C7" s="9"/>
      <c r="D7" s="6"/>
      <c r="E7" s="6"/>
    </row>
    <row r="8" spans="1:8" x14ac:dyDescent="0.25">
      <c r="A8" s="10">
        <v>18.489999999999998</v>
      </c>
      <c r="B8" s="10">
        <v>0</v>
      </c>
      <c r="C8" s="10">
        <v>0</v>
      </c>
      <c r="D8" s="10"/>
      <c r="E8" s="10">
        <v>18.489999999999998</v>
      </c>
    </row>
    <row r="9" spans="1:8" x14ac:dyDescent="0.25">
      <c r="A9" s="10"/>
      <c r="B9" s="10"/>
      <c r="C9" s="10"/>
      <c r="D9" s="10"/>
      <c r="E9" s="10"/>
      <c r="H9" t="s">
        <v>95</v>
      </c>
    </row>
    <row r="10" spans="1:8" x14ac:dyDescent="0.25">
      <c r="A10" s="7"/>
      <c r="B10" s="1"/>
      <c r="C10" s="7"/>
      <c r="D10" s="2"/>
      <c r="E10" s="2"/>
    </row>
    <row r="11" spans="1:8" x14ac:dyDescent="0.25">
      <c r="A11" s="8" t="s">
        <v>13</v>
      </c>
      <c r="B11" s="3" t="s">
        <v>1</v>
      </c>
      <c r="C11" s="8" t="s">
        <v>2</v>
      </c>
      <c r="D11" s="4"/>
      <c r="E11" s="4" t="s">
        <v>14</v>
      </c>
    </row>
    <row r="12" spans="1:8" x14ac:dyDescent="0.25">
      <c r="A12" s="9"/>
      <c r="B12" s="5"/>
      <c r="C12" s="9"/>
      <c r="D12" s="6"/>
      <c r="E12" s="6"/>
    </row>
    <row r="13" spans="1:8" x14ac:dyDescent="0.25">
      <c r="A13" s="10">
        <v>18.489999999999998</v>
      </c>
      <c r="B13" s="10">
        <v>0</v>
      </c>
      <c r="C13" s="10">
        <v>0</v>
      </c>
      <c r="D13" s="10"/>
      <c r="E13" s="10">
        <v>18.489999999999998</v>
      </c>
    </row>
    <row r="14" spans="1:8" x14ac:dyDescent="0.25">
      <c r="A14" s="10"/>
      <c r="B14" s="10"/>
      <c r="C14" s="10"/>
      <c r="D14" s="10"/>
      <c r="E14" s="10"/>
    </row>
    <row r="15" spans="1:8" x14ac:dyDescent="0.25">
      <c r="A15" s="7"/>
      <c r="B15" s="1"/>
      <c r="C15" s="7"/>
      <c r="D15" s="2"/>
      <c r="E15" s="2"/>
    </row>
    <row r="16" spans="1:8" x14ac:dyDescent="0.25">
      <c r="A16" s="8" t="s">
        <v>14</v>
      </c>
      <c r="B16" s="3" t="s">
        <v>1</v>
      </c>
      <c r="C16" s="8" t="s">
        <v>2</v>
      </c>
      <c r="D16" s="4"/>
      <c r="E16" s="4" t="s">
        <v>23</v>
      </c>
    </row>
    <row r="17" spans="1:5" x14ac:dyDescent="0.25">
      <c r="A17" s="9"/>
      <c r="B17" s="5"/>
      <c r="C17" s="9"/>
      <c r="D17" s="6"/>
      <c r="E17" s="6"/>
    </row>
    <row r="18" spans="1:5" x14ac:dyDescent="0.25">
      <c r="A18" s="10">
        <v>18.489999999999998</v>
      </c>
      <c r="B18" s="10">
        <v>0</v>
      </c>
      <c r="C18" s="10">
        <v>0</v>
      </c>
      <c r="D18" s="10"/>
      <c r="E18" s="10">
        <v>18.489999999999998</v>
      </c>
    </row>
    <row r="19" spans="1:5" x14ac:dyDescent="0.25">
      <c r="A19" s="10"/>
      <c r="B19" s="10"/>
      <c r="C19" s="10"/>
      <c r="D19" s="10"/>
      <c r="E19" s="10"/>
    </row>
    <row r="20" spans="1:5" x14ac:dyDescent="0.25">
      <c r="A20" s="7"/>
      <c r="B20" s="1"/>
      <c r="C20" s="7"/>
      <c r="D20" s="2"/>
      <c r="E20" s="2"/>
    </row>
    <row r="21" spans="1:5" x14ac:dyDescent="0.25">
      <c r="A21" s="8" t="s">
        <v>23</v>
      </c>
      <c r="B21" s="3" t="s">
        <v>1</v>
      </c>
      <c r="C21" s="8" t="s">
        <v>2</v>
      </c>
      <c r="D21" s="4"/>
      <c r="E21" s="4" t="s">
        <v>24</v>
      </c>
    </row>
    <row r="22" spans="1:5" x14ac:dyDescent="0.25">
      <c r="A22" s="9"/>
      <c r="B22" s="5"/>
      <c r="C22" s="9"/>
      <c r="D22" s="6"/>
      <c r="E22" s="6"/>
    </row>
    <row r="23" spans="1:5" x14ac:dyDescent="0.25">
      <c r="A23" s="10">
        <v>18.489999999999998</v>
      </c>
      <c r="B23" s="10">
        <v>0</v>
      </c>
      <c r="C23" s="10">
        <v>0</v>
      </c>
      <c r="D23" s="10"/>
      <c r="E23" s="10">
        <v>18.489999999999998</v>
      </c>
    </row>
    <row r="24" spans="1:5" ht="15.75" thickBot="1" x14ac:dyDescent="0.3">
      <c r="A24" s="10"/>
      <c r="B24" s="10"/>
      <c r="C24" s="10"/>
      <c r="D24" s="10"/>
      <c r="E24" s="10"/>
    </row>
    <row r="25" spans="1:5" s="14" customFormat="1" ht="33.75" customHeight="1" x14ac:dyDescent="0.25">
      <c r="A25" s="11" t="s">
        <v>24</v>
      </c>
      <c r="B25" s="12" t="s">
        <v>1</v>
      </c>
      <c r="C25" s="53" t="s">
        <v>2</v>
      </c>
      <c r="D25" s="54"/>
      <c r="E25" s="13" t="s">
        <v>25</v>
      </c>
    </row>
    <row r="26" spans="1:5" s="18" customFormat="1" x14ac:dyDescent="0.25">
      <c r="A26" s="55">
        <v>18.489999999999998</v>
      </c>
      <c r="B26" s="15"/>
      <c r="C26" s="16" t="s">
        <v>91</v>
      </c>
      <c r="D26" s="16">
        <f>B30*0.05</f>
        <v>0</v>
      </c>
      <c r="E26" s="17">
        <f>A26+B30-D30</f>
        <v>18.489999999999998</v>
      </c>
    </row>
    <row r="27" spans="1:5" s="18" customFormat="1" x14ac:dyDescent="0.25">
      <c r="A27" s="56"/>
      <c r="B27" s="15"/>
      <c r="C27" s="16"/>
      <c r="D27" s="16"/>
      <c r="E27" s="19"/>
    </row>
    <row r="28" spans="1:5" s="18" customFormat="1" x14ac:dyDescent="0.25">
      <c r="A28" s="56"/>
      <c r="B28" s="15"/>
      <c r="C28" s="16"/>
      <c r="D28" s="16"/>
      <c r="E28" s="19"/>
    </row>
    <row r="29" spans="1:5" s="18" customFormat="1" x14ac:dyDescent="0.25">
      <c r="A29" s="56"/>
      <c r="B29" s="15"/>
      <c r="C29" s="16"/>
      <c r="D29" s="16"/>
      <c r="E29" s="19"/>
    </row>
    <row r="30" spans="1:5" s="18" customFormat="1" ht="15.75" thickBot="1" x14ac:dyDescent="0.3">
      <c r="A30" s="57"/>
      <c r="B30" s="20"/>
      <c r="C30" s="21" t="s">
        <v>75</v>
      </c>
      <c r="D30" s="21">
        <f>SUM(D26:D29)</f>
        <v>0</v>
      </c>
      <c r="E30" s="22"/>
    </row>
    <row r="31" spans="1:5" s="14" customFormat="1" ht="33.75" customHeight="1" x14ac:dyDescent="0.25">
      <c r="A31" s="11" t="s">
        <v>25</v>
      </c>
      <c r="B31" s="12" t="s">
        <v>1</v>
      </c>
      <c r="C31" s="53" t="s">
        <v>2</v>
      </c>
      <c r="D31" s="54"/>
      <c r="E31" s="13" t="s">
        <v>26</v>
      </c>
    </row>
    <row r="32" spans="1:5" s="18" customFormat="1" x14ac:dyDescent="0.25">
      <c r="A32" s="58">
        <f>E26</f>
        <v>18.489999999999998</v>
      </c>
      <c r="B32" s="15"/>
      <c r="C32" s="16" t="s">
        <v>91</v>
      </c>
      <c r="D32" s="16">
        <f>B36*0.05</f>
        <v>0</v>
      </c>
      <c r="E32" s="23">
        <f>A32+B36-D36</f>
        <v>18.489999999999998</v>
      </c>
    </row>
    <row r="33" spans="1:5" s="18" customFormat="1" x14ac:dyDescent="0.25">
      <c r="A33" s="56"/>
      <c r="B33" s="15"/>
      <c r="C33" s="16"/>
      <c r="D33" s="16"/>
      <c r="E33" s="24"/>
    </row>
    <row r="34" spans="1:5" s="18" customFormat="1" x14ac:dyDescent="0.25">
      <c r="A34" s="56"/>
      <c r="B34" s="15"/>
      <c r="C34" s="16"/>
      <c r="D34" s="16"/>
      <c r="E34" s="24"/>
    </row>
    <row r="35" spans="1:5" s="18" customFormat="1" x14ac:dyDescent="0.25">
      <c r="A35" s="56"/>
      <c r="B35" s="15"/>
      <c r="C35" s="16"/>
      <c r="D35" s="16"/>
      <c r="E35" s="24"/>
    </row>
    <row r="36" spans="1:5" s="18" customFormat="1" ht="15.75" thickBot="1" x14ac:dyDescent="0.3">
      <c r="A36" s="57"/>
      <c r="B36" s="20"/>
      <c r="C36" s="21" t="s">
        <v>75</v>
      </c>
      <c r="D36" s="21">
        <f>SUM(D32:D35)</f>
        <v>0</v>
      </c>
      <c r="E36" s="25"/>
    </row>
  </sheetData>
  <mergeCells count="4">
    <mergeCell ref="C25:D25"/>
    <mergeCell ref="A26:A30"/>
    <mergeCell ref="C31:D31"/>
    <mergeCell ref="A32:A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5"/>
  <sheetViews>
    <sheetView topLeftCell="A29" workbookViewId="0">
      <selection activeCell="A34" sqref="A34:XFD45"/>
    </sheetView>
  </sheetViews>
  <sheetFormatPr defaultRowHeight="15" x14ac:dyDescent="0.25"/>
  <cols>
    <col min="1" max="1" width="27.7109375" style="32" customWidth="1"/>
    <col min="2" max="2" width="32" customWidth="1"/>
    <col min="3" max="3" width="36.140625" customWidth="1"/>
    <col min="4" max="4" width="23.140625" style="32" customWidth="1"/>
    <col min="5" max="5" width="28" style="32" customWidth="1"/>
  </cols>
  <sheetData>
    <row r="3" spans="1:5" x14ac:dyDescent="0.25">
      <c r="B3" t="s">
        <v>0</v>
      </c>
    </row>
    <row r="5" spans="1:5" x14ac:dyDescent="0.25">
      <c r="A5" s="46"/>
      <c r="B5" s="1"/>
      <c r="C5" s="7"/>
      <c r="D5" s="33"/>
      <c r="E5" s="33"/>
    </row>
    <row r="6" spans="1:5" x14ac:dyDescent="0.25">
      <c r="A6" s="47" t="s">
        <v>12</v>
      </c>
      <c r="B6" s="3" t="s">
        <v>1</v>
      </c>
      <c r="C6" s="8" t="s">
        <v>2</v>
      </c>
      <c r="D6" s="34"/>
      <c r="E6" s="34" t="s">
        <v>13</v>
      </c>
    </row>
    <row r="7" spans="1:5" x14ac:dyDescent="0.25">
      <c r="A7" s="48"/>
      <c r="B7" s="5"/>
      <c r="C7" s="9"/>
      <c r="D7" s="35"/>
      <c r="E7" s="35"/>
    </row>
    <row r="8" spans="1:5" x14ac:dyDescent="0.25">
      <c r="A8" s="48">
        <v>139.6</v>
      </c>
      <c r="B8" s="5">
        <v>0</v>
      </c>
      <c r="C8" s="9" t="s">
        <v>30</v>
      </c>
      <c r="D8" s="35"/>
      <c r="E8" s="35">
        <v>132.62</v>
      </c>
    </row>
    <row r="9" spans="1:5" x14ac:dyDescent="0.25">
      <c r="A9" s="48"/>
      <c r="B9" s="5"/>
      <c r="C9" s="9"/>
      <c r="D9" s="35"/>
      <c r="E9" s="35"/>
    </row>
    <row r="10" spans="1:5" x14ac:dyDescent="0.25">
      <c r="A10" s="36"/>
      <c r="B10" s="10"/>
      <c r="C10" s="10" t="s">
        <v>31</v>
      </c>
      <c r="D10" s="36"/>
      <c r="E10" s="36"/>
    </row>
    <row r="11" spans="1:5" x14ac:dyDescent="0.25">
      <c r="A11" s="36"/>
      <c r="B11" s="10"/>
      <c r="C11" s="10"/>
      <c r="D11" s="36"/>
      <c r="E11" s="36"/>
    </row>
    <row r="12" spans="1:5" x14ac:dyDescent="0.25">
      <c r="A12" s="46"/>
      <c r="B12" s="1"/>
      <c r="C12" s="7"/>
      <c r="D12" s="33"/>
      <c r="E12" s="33"/>
    </row>
    <row r="13" spans="1:5" x14ac:dyDescent="0.25">
      <c r="A13" s="47" t="s">
        <v>13</v>
      </c>
      <c r="B13" s="3" t="s">
        <v>1</v>
      </c>
      <c r="C13" s="8" t="s">
        <v>2</v>
      </c>
      <c r="D13" s="34"/>
      <c r="E13" s="34" t="s">
        <v>14</v>
      </c>
    </row>
    <row r="14" spans="1:5" x14ac:dyDescent="0.25">
      <c r="A14" s="48"/>
      <c r="B14" s="5"/>
      <c r="C14" s="9"/>
      <c r="D14" s="35"/>
      <c r="E14" s="35"/>
    </row>
    <row r="15" spans="1:5" x14ac:dyDescent="0.25">
      <c r="A15" s="48">
        <v>132.62</v>
      </c>
      <c r="B15" s="5">
        <v>0</v>
      </c>
      <c r="C15" s="9" t="s">
        <v>45</v>
      </c>
      <c r="D15" s="35"/>
      <c r="E15" s="35">
        <v>125.99</v>
      </c>
    </row>
    <row r="16" spans="1:5" x14ac:dyDescent="0.25">
      <c r="A16" s="48"/>
      <c r="B16" s="5"/>
      <c r="C16" s="9"/>
      <c r="D16" s="35"/>
      <c r="E16" s="35"/>
    </row>
    <row r="17" spans="1:8" x14ac:dyDescent="0.25">
      <c r="A17" s="36"/>
      <c r="B17" s="10"/>
      <c r="C17" s="10" t="s">
        <v>46</v>
      </c>
      <c r="D17" s="36"/>
      <c r="E17" s="36"/>
    </row>
    <row r="18" spans="1:8" x14ac:dyDescent="0.25">
      <c r="A18" s="36"/>
      <c r="B18" s="10"/>
      <c r="C18" s="10"/>
      <c r="D18" s="36"/>
      <c r="E18" s="36"/>
    </row>
    <row r="19" spans="1:8" x14ac:dyDescent="0.25">
      <c r="A19" s="46"/>
      <c r="B19" s="1"/>
      <c r="C19" s="7"/>
      <c r="D19" s="33"/>
      <c r="E19" s="33"/>
    </row>
    <row r="20" spans="1:8" x14ac:dyDescent="0.25">
      <c r="A20" s="47" t="s">
        <v>14</v>
      </c>
      <c r="B20" s="3" t="s">
        <v>1</v>
      </c>
      <c r="C20" s="8" t="s">
        <v>2</v>
      </c>
      <c r="D20" s="34"/>
      <c r="E20" s="34" t="s">
        <v>23</v>
      </c>
    </row>
    <row r="21" spans="1:8" x14ac:dyDescent="0.25">
      <c r="A21" s="48"/>
      <c r="B21" s="5"/>
      <c r="C21" s="9"/>
      <c r="D21" s="35"/>
      <c r="E21" s="35"/>
    </row>
    <row r="22" spans="1:8" x14ac:dyDescent="0.25">
      <c r="A22" s="36">
        <v>125.99</v>
      </c>
      <c r="B22" s="10">
        <v>0</v>
      </c>
      <c r="C22" s="10" t="s">
        <v>65</v>
      </c>
      <c r="D22" s="36"/>
      <c r="E22" s="36">
        <v>119.7</v>
      </c>
    </row>
    <row r="23" spans="1:8" x14ac:dyDescent="0.25">
      <c r="A23" s="36"/>
      <c r="B23" s="10"/>
      <c r="C23" s="10"/>
      <c r="D23" s="36"/>
      <c r="E23" s="36"/>
    </row>
    <row r="24" spans="1:8" x14ac:dyDescent="0.25">
      <c r="A24" s="36"/>
      <c r="B24" s="10"/>
      <c r="C24" s="10" t="s">
        <v>66</v>
      </c>
      <c r="D24" s="36"/>
      <c r="E24" s="36"/>
    </row>
    <row r="25" spans="1:8" x14ac:dyDescent="0.25">
      <c r="A25" s="36"/>
      <c r="B25" s="10"/>
      <c r="C25" s="10"/>
      <c r="D25" s="36"/>
      <c r="E25" s="36"/>
    </row>
    <row r="26" spans="1:8" x14ac:dyDescent="0.25">
      <c r="A26" s="46"/>
      <c r="B26" s="1"/>
      <c r="C26" s="7"/>
      <c r="D26" s="33"/>
      <c r="E26" s="33"/>
    </row>
    <row r="27" spans="1:8" x14ac:dyDescent="0.25">
      <c r="A27" s="47" t="s">
        <v>23</v>
      </c>
      <c r="B27" s="3" t="s">
        <v>1</v>
      </c>
      <c r="C27" s="8" t="s">
        <v>2</v>
      </c>
      <c r="D27" s="34"/>
      <c r="E27" s="34" t="s">
        <v>24</v>
      </c>
      <c r="H27" t="s">
        <v>95</v>
      </c>
    </row>
    <row r="28" spans="1:8" x14ac:dyDescent="0.25">
      <c r="A28" s="48"/>
      <c r="B28" s="5"/>
      <c r="C28" s="9"/>
      <c r="D28" s="35"/>
      <c r="E28" s="35"/>
    </row>
    <row r="29" spans="1:8" x14ac:dyDescent="0.25">
      <c r="A29" s="48">
        <v>119.7</v>
      </c>
      <c r="B29" s="5"/>
      <c r="C29" s="9" t="s">
        <v>93</v>
      </c>
      <c r="D29" s="35">
        <f>A29*0.05</f>
        <v>5.9850000000000003</v>
      </c>
      <c r="E29" s="35">
        <f>A29+B29-D29</f>
        <v>113.715</v>
      </c>
    </row>
    <row r="30" spans="1:8" x14ac:dyDescent="0.25">
      <c r="A30" s="48"/>
      <c r="B30" s="5"/>
      <c r="C30" s="9"/>
      <c r="D30" s="35"/>
      <c r="E30" s="35"/>
    </row>
    <row r="31" spans="1:8" x14ac:dyDescent="0.25">
      <c r="A31" s="36"/>
      <c r="B31" s="10"/>
      <c r="C31" s="10"/>
      <c r="D31" s="36"/>
      <c r="E31" s="36"/>
    </row>
    <row r="32" spans="1:8" x14ac:dyDescent="0.25">
      <c r="A32" s="36"/>
      <c r="B32" s="10"/>
      <c r="C32" s="10"/>
      <c r="D32" s="36"/>
      <c r="E32" s="36"/>
    </row>
    <row r="33" spans="1:5" ht="15.75" thickBot="1" x14ac:dyDescent="0.3">
      <c r="A33" s="46"/>
      <c r="B33" s="1"/>
      <c r="C33" s="7"/>
      <c r="D33" s="33"/>
      <c r="E33" s="33"/>
    </row>
    <row r="34" spans="1:5" s="14" customFormat="1" ht="33.75" customHeight="1" x14ac:dyDescent="0.25">
      <c r="A34" s="49" t="s">
        <v>24</v>
      </c>
      <c r="B34" s="12" t="s">
        <v>1</v>
      </c>
      <c r="C34" s="53" t="s">
        <v>2</v>
      </c>
      <c r="D34" s="54"/>
      <c r="E34" s="39" t="s">
        <v>25</v>
      </c>
    </row>
    <row r="35" spans="1:5" s="18" customFormat="1" x14ac:dyDescent="0.25">
      <c r="A35" s="59">
        <f>E29</f>
        <v>113.715</v>
      </c>
      <c r="B35" s="15"/>
      <c r="C35" s="16" t="s">
        <v>91</v>
      </c>
      <c r="D35" s="37">
        <f>A35*0.05</f>
        <v>5.6857500000000005</v>
      </c>
      <c r="E35" s="40">
        <f>A35+B39-D39</f>
        <v>108.02925</v>
      </c>
    </row>
    <row r="36" spans="1:5" s="18" customFormat="1" x14ac:dyDescent="0.25">
      <c r="A36" s="60"/>
      <c r="B36" s="15"/>
      <c r="C36" s="16"/>
      <c r="D36" s="37"/>
      <c r="E36" s="41"/>
    </row>
    <row r="37" spans="1:5" s="18" customFormat="1" x14ac:dyDescent="0.25">
      <c r="A37" s="60"/>
      <c r="B37" s="15"/>
      <c r="C37" s="16"/>
      <c r="D37" s="37"/>
      <c r="E37" s="41"/>
    </row>
    <row r="38" spans="1:5" s="18" customFormat="1" x14ac:dyDescent="0.25">
      <c r="A38" s="60"/>
      <c r="B38" s="15"/>
      <c r="C38" s="16"/>
      <c r="D38" s="37"/>
      <c r="E38" s="41"/>
    </row>
    <row r="39" spans="1:5" s="18" customFormat="1" ht="15.75" thickBot="1" x14ac:dyDescent="0.3">
      <c r="A39" s="61"/>
      <c r="B39" s="20"/>
      <c r="C39" s="21" t="s">
        <v>75</v>
      </c>
      <c r="D39" s="38">
        <f>SUM(D35:D38)</f>
        <v>5.6857500000000005</v>
      </c>
      <c r="E39" s="42"/>
    </row>
    <row r="40" spans="1:5" s="14" customFormat="1" ht="33.75" customHeight="1" x14ac:dyDescent="0.25">
      <c r="A40" s="49" t="s">
        <v>25</v>
      </c>
      <c r="B40" s="12" t="s">
        <v>1</v>
      </c>
      <c r="C40" s="53" t="s">
        <v>2</v>
      </c>
      <c r="D40" s="54"/>
      <c r="E40" s="39" t="s">
        <v>26</v>
      </c>
    </row>
    <row r="41" spans="1:5" s="18" customFormat="1" x14ac:dyDescent="0.25">
      <c r="A41" s="59">
        <f>E35</f>
        <v>108.02925</v>
      </c>
      <c r="B41" s="15"/>
      <c r="C41" s="16" t="s">
        <v>91</v>
      </c>
      <c r="D41" s="37">
        <f>B45*0.05</f>
        <v>0</v>
      </c>
      <c r="E41" s="43">
        <f>A41+B45-D45</f>
        <v>108.02925</v>
      </c>
    </row>
    <row r="42" spans="1:5" s="18" customFormat="1" x14ac:dyDescent="0.25">
      <c r="A42" s="60"/>
      <c r="B42" s="15"/>
      <c r="C42" s="16"/>
      <c r="D42" s="37"/>
      <c r="E42" s="44"/>
    </row>
    <row r="43" spans="1:5" s="18" customFormat="1" x14ac:dyDescent="0.25">
      <c r="A43" s="60"/>
      <c r="B43" s="15"/>
      <c r="C43" s="16"/>
      <c r="D43" s="37"/>
      <c r="E43" s="44"/>
    </row>
    <row r="44" spans="1:5" s="18" customFormat="1" x14ac:dyDescent="0.25">
      <c r="A44" s="60"/>
      <c r="B44" s="15"/>
      <c r="C44" s="16"/>
      <c r="D44" s="37"/>
      <c r="E44" s="44"/>
    </row>
    <row r="45" spans="1:5" s="18" customFormat="1" ht="15.75" thickBot="1" x14ac:dyDescent="0.3">
      <c r="A45" s="61"/>
      <c r="B45" s="20"/>
      <c r="C45" s="21" t="s">
        <v>75</v>
      </c>
      <c r="D45" s="38">
        <f>SUM(D41:D44)</f>
        <v>0</v>
      </c>
      <c r="E45" s="45"/>
    </row>
  </sheetData>
  <mergeCells count="4">
    <mergeCell ref="C34:D34"/>
    <mergeCell ref="A35:A39"/>
    <mergeCell ref="C40:D40"/>
    <mergeCell ref="A41:A4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opLeftCell="A51" workbookViewId="0">
      <selection activeCell="C53" sqref="C53:D59"/>
    </sheetView>
  </sheetViews>
  <sheetFormatPr defaultRowHeight="15" x14ac:dyDescent="0.25"/>
  <cols>
    <col min="1" max="1" width="27" customWidth="1"/>
    <col min="2" max="2" width="31.85546875" customWidth="1"/>
    <col min="3" max="4" width="36.42578125" customWidth="1"/>
    <col min="5" max="5" width="27.5703125" customWidth="1"/>
  </cols>
  <sheetData>
    <row r="3" spans="1:5" x14ac:dyDescent="0.25">
      <c r="B3" t="s">
        <v>0</v>
      </c>
    </row>
    <row r="5" spans="1:5" x14ac:dyDescent="0.25">
      <c r="A5" s="7"/>
      <c r="B5" s="1"/>
      <c r="C5" s="7"/>
      <c r="D5" s="2"/>
      <c r="E5" s="2"/>
    </row>
    <row r="6" spans="1:5" x14ac:dyDescent="0.25">
      <c r="A6" s="8" t="s">
        <v>12</v>
      </c>
      <c r="B6" s="3" t="s">
        <v>1</v>
      </c>
      <c r="C6" s="8" t="s">
        <v>2</v>
      </c>
      <c r="D6" s="4"/>
      <c r="E6" s="4" t="s">
        <v>13</v>
      </c>
    </row>
    <row r="7" spans="1:5" x14ac:dyDescent="0.25">
      <c r="A7" s="9"/>
      <c r="B7" s="5"/>
      <c r="C7" s="9"/>
      <c r="D7" s="6"/>
      <c r="E7" s="6"/>
    </row>
    <row r="8" spans="1:5" x14ac:dyDescent="0.25">
      <c r="A8" s="10">
        <v>28659.83</v>
      </c>
      <c r="B8" s="10">
        <v>4860</v>
      </c>
      <c r="C8" s="10" t="s">
        <v>32</v>
      </c>
      <c r="D8" s="10"/>
      <c r="E8" s="10">
        <v>33276.83</v>
      </c>
    </row>
    <row r="9" spans="1:5" x14ac:dyDescent="0.25">
      <c r="A9" s="10"/>
      <c r="B9" s="10"/>
      <c r="C9" s="10"/>
      <c r="D9" s="10"/>
      <c r="E9" s="10"/>
    </row>
    <row r="10" spans="1:5" x14ac:dyDescent="0.25">
      <c r="A10" s="10"/>
      <c r="B10" s="10"/>
      <c r="C10" s="10" t="s">
        <v>33</v>
      </c>
      <c r="D10" s="10"/>
      <c r="E10" s="10"/>
    </row>
    <row r="11" spans="1:5" x14ac:dyDescent="0.25">
      <c r="A11" s="10"/>
      <c r="B11" s="10"/>
      <c r="C11" s="10"/>
      <c r="D11" s="10"/>
      <c r="E11" s="10"/>
    </row>
    <row r="12" spans="1:5" x14ac:dyDescent="0.25">
      <c r="A12" s="7"/>
      <c r="B12" s="1"/>
      <c r="C12" s="7"/>
      <c r="D12" s="2"/>
      <c r="E12" s="2"/>
    </row>
    <row r="13" spans="1:5" x14ac:dyDescent="0.25">
      <c r="A13" s="8" t="s">
        <v>13</v>
      </c>
      <c r="B13" s="3" t="s">
        <v>1</v>
      </c>
      <c r="C13" s="8" t="s">
        <v>2</v>
      </c>
      <c r="D13" s="4"/>
      <c r="E13" s="4" t="s">
        <v>14</v>
      </c>
    </row>
    <row r="14" spans="1:5" x14ac:dyDescent="0.25">
      <c r="A14" s="9"/>
      <c r="B14" s="5"/>
      <c r="C14" s="9"/>
      <c r="D14" s="6"/>
      <c r="E14" s="6"/>
    </row>
    <row r="15" spans="1:5" x14ac:dyDescent="0.25">
      <c r="A15" s="10">
        <v>33276.83</v>
      </c>
      <c r="B15" s="10">
        <v>26250</v>
      </c>
      <c r="C15" s="10" t="s">
        <v>47</v>
      </c>
      <c r="D15" s="10"/>
      <c r="E15" s="10">
        <v>35973.17</v>
      </c>
    </row>
    <row r="16" spans="1:5" x14ac:dyDescent="0.25">
      <c r="A16" s="10"/>
      <c r="B16" s="10"/>
      <c r="C16" s="10" t="s">
        <v>48</v>
      </c>
      <c r="D16" s="10"/>
      <c r="E16" s="10"/>
    </row>
    <row r="17" spans="1:5" x14ac:dyDescent="0.25">
      <c r="A17" s="10"/>
      <c r="B17" s="10"/>
      <c r="C17" s="10" t="s">
        <v>49</v>
      </c>
      <c r="D17" s="10"/>
      <c r="E17" s="10"/>
    </row>
    <row r="18" spans="1:5" x14ac:dyDescent="0.25">
      <c r="A18" s="10"/>
      <c r="B18" s="10"/>
      <c r="C18" s="10" t="s">
        <v>50</v>
      </c>
      <c r="D18" s="10"/>
      <c r="E18" s="10"/>
    </row>
    <row r="19" spans="1:5" x14ac:dyDescent="0.25">
      <c r="A19" s="10"/>
      <c r="B19" s="10"/>
      <c r="C19" s="10" t="s">
        <v>51</v>
      </c>
      <c r="D19" s="10"/>
      <c r="E19" s="10"/>
    </row>
    <row r="20" spans="1:5" x14ac:dyDescent="0.25">
      <c r="A20" s="10"/>
      <c r="B20" s="10"/>
      <c r="C20" s="10" t="s">
        <v>52</v>
      </c>
      <c r="D20" s="10"/>
      <c r="E20" s="10"/>
    </row>
    <row r="21" spans="1:5" x14ac:dyDescent="0.25">
      <c r="A21" s="10"/>
      <c r="B21" s="10"/>
      <c r="C21" s="10" t="s">
        <v>53</v>
      </c>
      <c r="D21" s="10"/>
      <c r="E21" s="10"/>
    </row>
    <row r="22" spans="1:5" x14ac:dyDescent="0.25">
      <c r="A22" s="10"/>
      <c r="B22" s="10"/>
      <c r="C22" s="10" t="s">
        <v>54</v>
      </c>
      <c r="D22" s="10"/>
      <c r="E22" s="10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 t="s">
        <v>55</v>
      </c>
      <c r="D24" s="10"/>
      <c r="E24" s="10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7"/>
      <c r="B26" s="1"/>
      <c r="C26" s="7"/>
      <c r="D26" s="2"/>
      <c r="E26" s="2"/>
    </row>
    <row r="27" spans="1:5" x14ac:dyDescent="0.25">
      <c r="A27" s="8" t="s">
        <v>14</v>
      </c>
      <c r="B27" s="3" t="s">
        <v>1</v>
      </c>
      <c r="C27" s="8" t="s">
        <v>2</v>
      </c>
      <c r="D27" s="4"/>
      <c r="E27" s="4" t="s">
        <v>23</v>
      </c>
    </row>
    <row r="28" spans="1:5" x14ac:dyDescent="0.25">
      <c r="A28" s="9"/>
      <c r="B28" s="5"/>
      <c r="C28" s="9"/>
      <c r="D28" s="6"/>
      <c r="E28" s="6"/>
    </row>
    <row r="29" spans="1:5" x14ac:dyDescent="0.25">
      <c r="A29" s="10">
        <v>35973.17</v>
      </c>
      <c r="B29" s="10">
        <v>15005</v>
      </c>
      <c r="C29" s="10" t="s">
        <v>67</v>
      </c>
      <c r="D29" s="10"/>
      <c r="E29" s="10">
        <v>49132.92</v>
      </c>
    </row>
    <row r="30" spans="1:5" x14ac:dyDescent="0.25">
      <c r="A30" s="10"/>
      <c r="B30" s="10"/>
      <c r="C30" s="10" t="s">
        <v>68</v>
      </c>
      <c r="D30" s="10"/>
      <c r="E30" s="10"/>
    </row>
    <row r="31" spans="1:5" x14ac:dyDescent="0.25">
      <c r="A31" s="10"/>
      <c r="B31" s="10"/>
      <c r="C31" s="10"/>
      <c r="D31" s="10"/>
      <c r="E31" s="10"/>
    </row>
    <row r="32" spans="1:5" x14ac:dyDescent="0.25">
      <c r="A32" s="10"/>
      <c r="B32" s="10"/>
      <c r="C32" s="10" t="s">
        <v>69</v>
      </c>
      <c r="D32" s="10"/>
      <c r="E32" s="10"/>
    </row>
    <row r="33" spans="1:5" x14ac:dyDescent="0.25">
      <c r="A33" s="10"/>
      <c r="B33" s="10"/>
      <c r="C33" s="10"/>
      <c r="D33" s="10"/>
      <c r="E33" s="10"/>
    </row>
    <row r="34" spans="1:5" x14ac:dyDescent="0.25">
      <c r="A34" s="7"/>
      <c r="B34" s="1"/>
      <c r="C34" s="7"/>
      <c r="D34" s="2"/>
      <c r="E34" s="2"/>
    </row>
    <row r="35" spans="1:5" x14ac:dyDescent="0.25">
      <c r="A35" s="8" t="s">
        <v>23</v>
      </c>
      <c r="B35" s="3" t="s">
        <v>1</v>
      </c>
      <c r="C35" s="8" t="s">
        <v>2</v>
      </c>
      <c r="D35" s="4"/>
      <c r="E35" s="4" t="s">
        <v>24</v>
      </c>
    </row>
    <row r="36" spans="1:5" x14ac:dyDescent="0.25">
      <c r="A36" s="9"/>
      <c r="B36" s="5"/>
      <c r="C36" s="9"/>
      <c r="D36" s="6"/>
      <c r="E36" s="6"/>
    </row>
    <row r="37" spans="1:5" x14ac:dyDescent="0.25">
      <c r="A37" s="10">
        <v>49132.92</v>
      </c>
      <c r="B37" s="10">
        <f>490+265+120+440+1900+520+750+300+100+345+50+100+150+1000+1600</f>
        <v>8130</v>
      </c>
      <c r="C37" s="10" t="s">
        <v>77</v>
      </c>
      <c r="D37" s="10">
        <f>B37*0.05</f>
        <v>406.5</v>
      </c>
      <c r="E37" s="10"/>
    </row>
    <row r="38" spans="1:5" x14ac:dyDescent="0.25">
      <c r="A38" s="10"/>
      <c r="B38" s="10"/>
      <c r="C38" s="10" t="s">
        <v>80</v>
      </c>
      <c r="D38" s="10">
        <v>3824</v>
      </c>
      <c r="E38" s="10"/>
    </row>
    <row r="39" spans="1:5" x14ac:dyDescent="0.25">
      <c r="A39" s="10"/>
      <c r="B39" s="10"/>
      <c r="C39" s="10" t="s">
        <v>81</v>
      </c>
      <c r="D39" s="10">
        <v>530</v>
      </c>
      <c r="E39" s="10"/>
    </row>
    <row r="40" spans="1:5" x14ac:dyDescent="0.25">
      <c r="A40" s="10"/>
      <c r="B40" s="10"/>
      <c r="C40" s="10" t="s">
        <v>82</v>
      </c>
      <c r="D40" s="10">
        <f>690+440</f>
        <v>1130</v>
      </c>
      <c r="E40" s="10"/>
    </row>
    <row r="41" spans="1:5" x14ac:dyDescent="0.25">
      <c r="A41" s="10"/>
      <c r="B41" s="10"/>
      <c r="C41" s="10" t="s">
        <v>83</v>
      </c>
      <c r="D41" s="10">
        <v>235</v>
      </c>
      <c r="E41" s="10"/>
    </row>
    <row r="42" spans="1:5" x14ac:dyDescent="0.25">
      <c r="A42" s="10"/>
      <c r="B42" s="10"/>
      <c r="C42" s="10" t="s">
        <v>84</v>
      </c>
      <c r="D42" s="10">
        <v>3580</v>
      </c>
      <c r="E42" s="10"/>
    </row>
    <row r="43" spans="1:5" x14ac:dyDescent="0.25">
      <c r="A43" s="10"/>
      <c r="B43" s="10"/>
      <c r="C43" s="10" t="s">
        <v>85</v>
      </c>
      <c r="D43" s="10">
        <v>12000</v>
      </c>
      <c r="E43" s="10"/>
    </row>
    <row r="44" spans="1:5" x14ac:dyDescent="0.25">
      <c r="A44" s="10"/>
      <c r="B44" s="10"/>
      <c r="C44" s="10" t="s">
        <v>86</v>
      </c>
      <c r="D44" s="10">
        <v>4760</v>
      </c>
      <c r="E44" s="10"/>
    </row>
    <row r="45" spans="1:5" x14ac:dyDescent="0.25">
      <c r="A45" s="10"/>
      <c r="B45" s="10"/>
      <c r="C45" s="10" t="s">
        <v>87</v>
      </c>
      <c r="D45" s="10">
        <v>849</v>
      </c>
      <c r="E45" s="10"/>
    </row>
    <row r="46" spans="1:5" x14ac:dyDescent="0.25">
      <c r="A46" s="10"/>
      <c r="B46" s="10"/>
      <c r="C46" s="10" t="s">
        <v>88</v>
      </c>
      <c r="D46" s="10">
        <v>1492.8</v>
      </c>
      <c r="E46" s="10"/>
    </row>
    <row r="47" spans="1:5" x14ac:dyDescent="0.25">
      <c r="A47" s="10"/>
      <c r="B47" s="10"/>
      <c r="C47" s="10" t="s">
        <v>89</v>
      </c>
      <c r="D47" s="10">
        <v>5979.6</v>
      </c>
      <c r="E47" s="10"/>
    </row>
    <row r="48" spans="1:5" x14ac:dyDescent="0.25">
      <c r="A48" s="10"/>
      <c r="B48" s="10"/>
      <c r="C48" s="10" t="s">
        <v>81</v>
      </c>
      <c r="D48" s="10">
        <v>700</v>
      </c>
      <c r="E48" s="10"/>
    </row>
    <row r="49" spans="1:5" x14ac:dyDescent="0.25">
      <c r="A49" s="10"/>
      <c r="B49" s="10"/>
      <c r="C49" s="10" t="s">
        <v>90</v>
      </c>
      <c r="D49" s="10">
        <v>1950</v>
      </c>
      <c r="E49" s="10"/>
    </row>
    <row r="50" spans="1:5" ht="15.75" thickBot="1" x14ac:dyDescent="0.3">
      <c r="A50" s="10"/>
      <c r="B50" s="10"/>
      <c r="C50" s="10" t="s">
        <v>75</v>
      </c>
      <c r="D50" s="10">
        <f>SUM(D37:D49)</f>
        <v>37436.9</v>
      </c>
      <c r="E50" s="10">
        <f>A37+B37-D50</f>
        <v>19826.019999999997</v>
      </c>
    </row>
    <row r="51" spans="1:5" s="14" customFormat="1" ht="33.75" customHeight="1" x14ac:dyDescent="0.25">
      <c r="A51" s="11" t="s">
        <v>24</v>
      </c>
      <c r="B51" s="26" t="s">
        <v>1</v>
      </c>
      <c r="C51" s="53" t="s">
        <v>2</v>
      </c>
      <c r="D51" s="54"/>
      <c r="E51" s="13" t="s">
        <v>25</v>
      </c>
    </row>
    <row r="52" spans="1:5" s="18" customFormat="1" x14ac:dyDescent="0.25">
      <c r="A52" s="58">
        <f>E50</f>
        <v>19826.019999999997</v>
      </c>
      <c r="B52" s="27"/>
      <c r="C52" s="16" t="s">
        <v>91</v>
      </c>
      <c r="D52" s="16">
        <f>B61*0.05</f>
        <v>390</v>
      </c>
      <c r="E52" s="28">
        <f>A52+B61-D61</f>
        <v>20871.78</v>
      </c>
    </row>
    <row r="53" spans="1:5" s="18" customFormat="1" x14ac:dyDescent="0.25">
      <c r="A53" s="56"/>
      <c r="B53" s="27"/>
      <c r="C53" s="16" t="s">
        <v>96</v>
      </c>
      <c r="D53" s="16">
        <v>545</v>
      </c>
      <c r="E53" s="29"/>
    </row>
    <row r="54" spans="1:5" s="18" customFormat="1" x14ac:dyDescent="0.25">
      <c r="A54" s="56"/>
      <c r="B54" s="27"/>
      <c r="C54" s="16" t="s">
        <v>97</v>
      </c>
      <c r="D54" s="16">
        <v>455.04</v>
      </c>
      <c r="E54" s="29"/>
    </row>
    <row r="55" spans="1:5" s="18" customFormat="1" x14ac:dyDescent="0.25">
      <c r="A55" s="56"/>
      <c r="B55" s="27"/>
      <c r="C55" s="16" t="s">
        <v>96</v>
      </c>
      <c r="D55" s="16">
        <v>545</v>
      </c>
      <c r="E55" s="29"/>
    </row>
    <row r="56" spans="1:5" s="18" customFormat="1" x14ac:dyDescent="0.25">
      <c r="A56" s="56"/>
      <c r="B56" s="27"/>
      <c r="C56" s="16" t="s">
        <v>96</v>
      </c>
      <c r="D56" s="16">
        <v>545</v>
      </c>
      <c r="E56" s="29"/>
    </row>
    <row r="57" spans="1:5" s="18" customFormat="1" x14ac:dyDescent="0.25">
      <c r="A57" s="56"/>
      <c r="B57" s="27"/>
      <c r="C57" s="16" t="s">
        <v>98</v>
      </c>
      <c r="D57" s="16">
        <v>1200</v>
      </c>
      <c r="E57" s="29"/>
    </row>
    <row r="58" spans="1:5" s="18" customFormat="1" x14ac:dyDescent="0.25">
      <c r="A58" s="56"/>
      <c r="B58" s="27"/>
      <c r="C58" s="16" t="s">
        <v>97</v>
      </c>
      <c r="D58" s="16">
        <v>220</v>
      </c>
      <c r="E58" s="29"/>
    </row>
    <row r="59" spans="1:5" s="18" customFormat="1" x14ac:dyDescent="0.25">
      <c r="A59" s="56"/>
      <c r="B59" s="27"/>
      <c r="C59" s="16" t="s">
        <v>99</v>
      </c>
      <c r="D59" s="16">
        <v>2854.2</v>
      </c>
      <c r="E59" s="29"/>
    </row>
    <row r="60" spans="1:5" s="18" customFormat="1" x14ac:dyDescent="0.25">
      <c r="A60" s="56"/>
      <c r="B60" s="27"/>
      <c r="C60" s="16"/>
      <c r="D60" s="16"/>
      <c r="E60" s="29"/>
    </row>
    <row r="61" spans="1:5" s="18" customFormat="1" ht="15.75" thickBot="1" x14ac:dyDescent="0.3">
      <c r="A61" s="57"/>
      <c r="B61" s="30">
        <v>7800</v>
      </c>
      <c r="C61" s="21" t="s">
        <v>75</v>
      </c>
      <c r="D61" s="21">
        <f>SUM(D52:D60)</f>
        <v>6754.24</v>
      </c>
      <c r="E61" s="31"/>
    </row>
    <row r="62" spans="1:5" s="14" customFormat="1" ht="33.75" customHeight="1" x14ac:dyDescent="0.25">
      <c r="A62" s="11" t="s">
        <v>25</v>
      </c>
      <c r="B62" s="26" t="s">
        <v>1</v>
      </c>
      <c r="C62" s="53" t="s">
        <v>2</v>
      </c>
      <c r="D62" s="54"/>
      <c r="E62" s="13" t="s">
        <v>26</v>
      </c>
    </row>
    <row r="63" spans="1:5" s="18" customFormat="1" x14ac:dyDescent="0.25">
      <c r="A63" s="58">
        <f>E52</f>
        <v>20871.78</v>
      </c>
      <c r="B63" s="27"/>
      <c r="C63" s="16" t="s">
        <v>91</v>
      </c>
      <c r="D63" s="16">
        <f>B67*0.05</f>
        <v>0</v>
      </c>
      <c r="E63" s="62">
        <f>A63+B67-D67</f>
        <v>20871.78</v>
      </c>
    </row>
    <row r="64" spans="1:5" s="18" customFormat="1" x14ac:dyDescent="0.25">
      <c r="A64" s="56"/>
      <c r="B64" s="27"/>
      <c r="C64" s="16"/>
      <c r="D64" s="16"/>
      <c r="E64" s="63"/>
    </row>
    <row r="65" spans="1:5" s="18" customFormat="1" x14ac:dyDescent="0.25">
      <c r="A65" s="56"/>
      <c r="B65" s="27"/>
      <c r="C65" s="16"/>
      <c r="D65" s="16"/>
      <c r="E65" s="63"/>
    </row>
    <row r="66" spans="1:5" s="18" customFormat="1" x14ac:dyDescent="0.25">
      <c r="A66" s="56"/>
      <c r="B66" s="27"/>
      <c r="C66" s="16"/>
      <c r="D66" s="16"/>
      <c r="E66" s="63"/>
    </row>
    <row r="67" spans="1:5" s="18" customFormat="1" ht="15.75" thickBot="1" x14ac:dyDescent="0.3">
      <c r="A67" s="57"/>
      <c r="B67" s="30"/>
      <c r="C67" s="21" t="s">
        <v>75</v>
      </c>
      <c r="D67" s="21">
        <f>SUM(D63:D66)</f>
        <v>0</v>
      </c>
      <c r="E67" s="64"/>
    </row>
  </sheetData>
  <mergeCells count="5">
    <mergeCell ref="C51:D51"/>
    <mergeCell ref="A52:A61"/>
    <mergeCell ref="C62:D62"/>
    <mergeCell ref="A63:A67"/>
    <mergeCell ref="E63:E6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8"/>
  <sheetViews>
    <sheetView topLeftCell="A16" workbookViewId="0">
      <selection activeCell="I39" sqref="I39"/>
    </sheetView>
  </sheetViews>
  <sheetFormatPr defaultRowHeight="15" x14ac:dyDescent="0.25"/>
  <cols>
    <col min="1" max="1" width="27" customWidth="1"/>
    <col min="2" max="2" width="31" customWidth="1"/>
    <col min="3" max="3" width="36.5703125" customWidth="1"/>
    <col min="4" max="4" width="27.140625" customWidth="1"/>
  </cols>
  <sheetData>
    <row r="3" spans="1:4" x14ac:dyDescent="0.25">
      <c r="B3" t="s">
        <v>0</v>
      </c>
    </row>
    <row r="5" spans="1:4" x14ac:dyDescent="0.25">
      <c r="A5" s="7"/>
      <c r="B5" s="1"/>
      <c r="C5" s="7"/>
      <c r="D5" s="2"/>
    </row>
    <row r="6" spans="1:4" x14ac:dyDescent="0.25">
      <c r="A6" s="8" t="s">
        <v>12</v>
      </c>
      <c r="B6" s="3" t="s">
        <v>1</v>
      </c>
      <c r="C6" s="8" t="s">
        <v>2</v>
      </c>
      <c r="D6" s="4" t="s">
        <v>13</v>
      </c>
    </row>
    <row r="7" spans="1:4" x14ac:dyDescent="0.25">
      <c r="A7" s="9"/>
      <c r="B7" s="5"/>
      <c r="C7" s="9"/>
      <c r="D7" s="6"/>
    </row>
    <row r="8" spans="1:4" x14ac:dyDescent="0.25">
      <c r="A8" s="10" t="s">
        <v>3</v>
      </c>
      <c r="B8" s="10">
        <v>0</v>
      </c>
      <c r="C8" s="10">
        <v>0</v>
      </c>
      <c r="D8" s="10" t="s">
        <v>3</v>
      </c>
    </row>
    <row r="9" spans="1:4" x14ac:dyDescent="0.25">
      <c r="A9" s="10"/>
      <c r="B9" s="10"/>
      <c r="C9" s="10"/>
      <c r="D9" s="10"/>
    </row>
    <row r="10" spans="1:4" x14ac:dyDescent="0.25">
      <c r="A10" s="7"/>
      <c r="B10" s="1"/>
      <c r="C10" s="7"/>
      <c r="D10" s="2"/>
    </row>
    <row r="11" spans="1:4" x14ac:dyDescent="0.25">
      <c r="A11" s="8" t="s">
        <v>13</v>
      </c>
      <c r="B11" s="3" t="s">
        <v>1</v>
      </c>
      <c r="C11" s="8" t="s">
        <v>2</v>
      </c>
      <c r="D11" s="4" t="s">
        <v>14</v>
      </c>
    </row>
    <row r="12" spans="1:4" x14ac:dyDescent="0.25">
      <c r="A12" s="9"/>
      <c r="B12" s="5"/>
      <c r="C12" s="9"/>
      <c r="D12" s="6"/>
    </row>
    <row r="13" spans="1:4" x14ac:dyDescent="0.25">
      <c r="A13" s="10" t="s">
        <v>3</v>
      </c>
      <c r="B13" s="10">
        <v>0</v>
      </c>
      <c r="C13" s="10">
        <v>0</v>
      </c>
      <c r="D13" s="10" t="s">
        <v>3</v>
      </c>
    </row>
    <row r="14" spans="1:4" x14ac:dyDescent="0.25">
      <c r="A14" s="10"/>
      <c r="B14" s="10"/>
      <c r="C14" s="10"/>
      <c r="D14" s="10"/>
    </row>
    <row r="15" spans="1:4" x14ac:dyDescent="0.25">
      <c r="A15" s="10"/>
      <c r="B15" s="10"/>
      <c r="C15" s="10"/>
      <c r="D15" s="10"/>
    </row>
    <row r="16" spans="1:4" x14ac:dyDescent="0.25">
      <c r="A16" s="10"/>
      <c r="B16" s="10"/>
      <c r="C16" s="10"/>
      <c r="D16" s="10"/>
    </row>
    <row r="17" spans="1:4" x14ac:dyDescent="0.25">
      <c r="A17" s="7"/>
      <c r="B17" s="1"/>
      <c r="C17" s="7"/>
      <c r="D17" s="2"/>
    </row>
    <row r="18" spans="1:4" x14ac:dyDescent="0.25">
      <c r="A18" s="8" t="s">
        <v>14</v>
      </c>
      <c r="B18" s="3" t="s">
        <v>1</v>
      </c>
      <c r="C18" s="8" t="s">
        <v>2</v>
      </c>
      <c r="D18" s="4" t="s">
        <v>23</v>
      </c>
    </row>
    <row r="19" spans="1:4" x14ac:dyDescent="0.25">
      <c r="A19" s="9"/>
      <c r="B19" s="5"/>
      <c r="C19" s="9"/>
      <c r="D19" s="6"/>
    </row>
    <row r="20" spans="1:4" x14ac:dyDescent="0.25">
      <c r="A20" s="9" t="s">
        <v>3</v>
      </c>
      <c r="B20" s="5">
        <v>0</v>
      </c>
      <c r="C20" s="9">
        <v>0</v>
      </c>
      <c r="D20" s="6" t="s">
        <v>3</v>
      </c>
    </row>
    <row r="21" spans="1:4" x14ac:dyDescent="0.25">
      <c r="A21" s="9"/>
      <c r="B21" s="5"/>
      <c r="C21" s="9"/>
      <c r="D21" s="6"/>
    </row>
    <row r="22" spans="1:4" x14ac:dyDescent="0.25">
      <c r="A22" s="10"/>
      <c r="B22" s="10"/>
      <c r="C22" s="10"/>
      <c r="D22" s="10"/>
    </row>
    <row r="23" spans="1:4" x14ac:dyDescent="0.25">
      <c r="A23" s="10"/>
      <c r="B23" s="10"/>
      <c r="C23" s="10"/>
      <c r="D23" s="10"/>
    </row>
    <row r="24" spans="1:4" x14ac:dyDescent="0.25">
      <c r="A24" s="7"/>
      <c r="B24" s="1"/>
      <c r="C24" s="7"/>
      <c r="D24" s="2"/>
    </row>
    <row r="25" spans="1:4" x14ac:dyDescent="0.25">
      <c r="A25" s="8" t="s">
        <v>23</v>
      </c>
      <c r="B25" s="3" t="s">
        <v>1</v>
      </c>
      <c r="C25" s="8" t="s">
        <v>2</v>
      </c>
      <c r="D25" s="4" t="s">
        <v>24</v>
      </c>
    </row>
    <row r="26" spans="1:4" x14ac:dyDescent="0.25">
      <c r="A26" s="9"/>
      <c r="B26" s="5"/>
      <c r="C26" s="9"/>
      <c r="D26" s="6"/>
    </row>
    <row r="27" spans="1:4" x14ac:dyDescent="0.25">
      <c r="A27" s="9" t="s">
        <v>3</v>
      </c>
      <c r="B27" s="5">
        <v>0</v>
      </c>
      <c r="C27" s="9">
        <v>0</v>
      </c>
      <c r="D27" s="6" t="s">
        <v>3</v>
      </c>
    </row>
    <row r="28" spans="1:4" x14ac:dyDescent="0.25">
      <c r="A28" s="9"/>
      <c r="B28" s="5"/>
      <c r="C28" s="9"/>
      <c r="D28" s="6"/>
    </row>
    <row r="29" spans="1:4" x14ac:dyDescent="0.25">
      <c r="A29" s="9"/>
      <c r="B29" s="5"/>
      <c r="C29" s="9"/>
      <c r="D29" s="6"/>
    </row>
    <row r="30" spans="1:4" x14ac:dyDescent="0.25">
      <c r="A30" s="9"/>
      <c r="B30" s="5"/>
      <c r="C30" s="9"/>
      <c r="D30" s="6"/>
    </row>
    <row r="31" spans="1:4" x14ac:dyDescent="0.25">
      <c r="A31" s="7"/>
      <c r="B31" s="1"/>
      <c r="C31" s="7"/>
      <c r="D31" s="2"/>
    </row>
    <row r="32" spans="1:4" x14ac:dyDescent="0.25">
      <c r="A32" s="8" t="s">
        <v>4</v>
      </c>
      <c r="B32" s="3" t="s">
        <v>1</v>
      </c>
      <c r="C32" s="8" t="s">
        <v>2</v>
      </c>
      <c r="D32" s="4" t="s">
        <v>5</v>
      </c>
    </row>
    <row r="33" spans="1:9" x14ac:dyDescent="0.25">
      <c r="A33" s="9"/>
      <c r="B33" s="5"/>
      <c r="C33" s="9"/>
      <c r="D33" s="6"/>
    </row>
    <row r="34" spans="1:9" x14ac:dyDescent="0.25">
      <c r="A34" s="10" t="s">
        <v>3</v>
      </c>
      <c r="B34" s="10">
        <v>0</v>
      </c>
      <c r="C34" s="10">
        <v>0</v>
      </c>
      <c r="D34" s="10" t="s">
        <v>3</v>
      </c>
    </row>
    <row r="35" spans="1:9" x14ac:dyDescent="0.25">
      <c r="A35" s="10"/>
      <c r="B35" s="10"/>
      <c r="C35" s="10"/>
      <c r="D35" s="10"/>
    </row>
    <row r="36" spans="1:9" x14ac:dyDescent="0.25">
      <c r="A36" s="10"/>
      <c r="B36" s="10"/>
      <c r="C36" s="10"/>
      <c r="D36" s="10"/>
    </row>
    <row r="37" spans="1:9" x14ac:dyDescent="0.25">
      <c r="A37" s="10"/>
      <c r="B37" s="10"/>
      <c r="C37" s="10"/>
      <c r="D37" s="10"/>
    </row>
    <row r="38" spans="1:9" x14ac:dyDescent="0.25">
      <c r="A38" s="7"/>
      <c r="B38" s="1"/>
      <c r="C38" s="7"/>
      <c r="D38" s="2"/>
    </row>
    <row r="39" spans="1:9" x14ac:dyDescent="0.25">
      <c r="A39" s="8" t="s">
        <v>5</v>
      </c>
      <c r="B39" s="3" t="s">
        <v>1</v>
      </c>
      <c r="C39" s="8" t="s">
        <v>2</v>
      </c>
      <c r="D39" s="4" t="s">
        <v>6</v>
      </c>
      <c r="I39" t="s">
        <v>95</v>
      </c>
    </row>
    <row r="40" spans="1:9" x14ac:dyDescent="0.25">
      <c r="A40" s="9"/>
      <c r="B40" s="5"/>
      <c r="C40" s="9"/>
      <c r="D40" s="6"/>
    </row>
    <row r="41" spans="1:9" x14ac:dyDescent="0.25">
      <c r="A41" s="10" t="s">
        <v>3</v>
      </c>
      <c r="B41" s="10">
        <v>0</v>
      </c>
      <c r="C41" s="10">
        <v>0</v>
      </c>
      <c r="D41" s="10" t="s">
        <v>3</v>
      </c>
    </row>
    <row r="42" spans="1:9" x14ac:dyDescent="0.25">
      <c r="A42" s="10"/>
      <c r="B42" s="10"/>
      <c r="C42" s="10"/>
      <c r="D42" s="10"/>
    </row>
    <row r="43" spans="1:9" x14ac:dyDescent="0.25">
      <c r="A43" s="10"/>
      <c r="B43" s="10"/>
      <c r="C43" s="10"/>
      <c r="D43" s="10"/>
    </row>
    <row r="44" spans="1:9" x14ac:dyDescent="0.25">
      <c r="A44" s="10"/>
      <c r="B44" s="10"/>
      <c r="C44" s="10"/>
      <c r="D44" s="10"/>
    </row>
    <row r="45" spans="1:9" x14ac:dyDescent="0.25">
      <c r="A45" s="7"/>
      <c r="B45" s="1"/>
      <c r="C45" s="7"/>
      <c r="D45" s="2"/>
    </row>
    <row r="46" spans="1:9" x14ac:dyDescent="0.25">
      <c r="A46" s="8" t="s">
        <v>6</v>
      </c>
      <c r="B46" s="3" t="s">
        <v>1</v>
      </c>
      <c r="C46" s="8" t="s">
        <v>2</v>
      </c>
      <c r="D46" s="4" t="s">
        <v>7</v>
      </c>
    </row>
    <row r="47" spans="1:9" x14ac:dyDescent="0.25">
      <c r="A47" s="9"/>
      <c r="B47" s="5"/>
      <c r="C47" s="9"/>
      <c r="D47" s="6"/>
    </row>
    <row r="48" spans="1:9" x14ac:dyDescent="0.25">
      <c r="A48" s="10" t="s">
        <v>3</v>
      </c>
      <c r="B48" s="10">
        <v>0</v>
      </c>
      <c r="C48" s="10">
        <v>0</v>
      </c>
      <c r="D48" s="10" t="s">
        <v>3</v>
      </c>
    </row>
    <row r="49" spans="1:4" x14ac:dyDescent="0.25">
      <c r="A49" s="10"/>
      <c r="B49" s="10"/>
      <c r="C49" s="10"/>
      <c r="D49" s="10"/>
    </row>
    <row r="50" spans="1:4" x14ac:dyDescent="0.25">
      <c r="A50" s="10"/>
      <c r="B50" s="10"/>
      <c r="C50" s="10"/>
      <c r="D50" s="10"/>
    </row>
    <row r="51" spans="1:4" x14ac:dyDescent="0.25">
      <c r="A51" s="10"/>
      <c r="B51" s="10"/>
      <c r="C51" s="10"/>
      <c r="D51" s="10"/>
    </row>
    <row r="52" spans="1:4" x14ac:dyDescent="0.25">
      <c r="A52" s="7"/>
      <c r="B52" s="1"/>
      <c r="C52" s="7"/>
      <c r="D52" s="2"/>
    </row>
    <row r="53" spans="1:4" x14ac:dyDescent="0.25">
      <c r="A53" s="8" t="s">
        <v>7</v>
      </c>
      <c r="B53" s="3" t="s">
        <v>1</v>
      </c>
      <c r="C53" s="8" t="s">
        <v>2</v>
      </c>
      <c r="D53" s="4" t="s">
        <v>8</v>
      </c>
    </row>
    <row r="54" spans="1:4" x14ac:dyDescent="0.25">
      <c r="A54" s="9"/>
      <c r="B54" s="5"/>
      <c r="C54" s="9"/>
      <c r="D54" s="6"/>
    </row>
    <row r="55" spans="1:4" x14ac:dyDescent="0.25">
      <c r="A55" s="10" t="s">
        <v>3</v>
      </c>
      <c r="B55" s="10">
        <v>0</v>
      </c>
      <c r="C55" s="10">
        <v>0</v>
      </c>
      <c r="D55" s="10" t="s">
        <v>3</v>
      </c>
    </row>
    <row r="56" spans="1:4" x14ac:dyDescent="0.25">
      <c r="A56" s="10"/>
      <c r="B56" s="10"/>
      <c r="C56" s="10"/>
      <c r="D56" s="10"/>
    </row>
    <row r="57" spans="1:4" x14ac:dyDescent="0.25">
      <c r="A57" s="10"/>
      <c r="B57" s="10"/>
      <c r="C57" s="10"/>
      <c r="D57" s="10"/>
    </row>
    <row r="58" spans="1:4" x14ac:dyDescent="0.25">
      <c r="A58" s="10"/>
      <c r="B58" s="10"/>
      <c r="C58" s="10"/>
      <c r="D58" s="10"/>
    </row>
    <row r="59" spans="1:4" x14ac:dyDescent="0.25">
      <c r="A59" s="7"/>
      <c r="B59" s="1"/>
      <c r="C59" s="7"/>
      <c r="D59" s="2"/>
    </row>
    <row r="60" spans="1:4" x14ac:dyDescent="0.25">
      <c r="A60" s="8" t="s">
        <v>8</v>
      </c>
      <c r="B60" s="3" t="s">
        <v>1</v>
      </c>
      <c r="C60" s="8" t="s">
        <v>2</v>
      </c>
      <c r="D60" s="4" t="s">
        <v>9</v>
      </c>
    </row>
    <row r="61" spans="1:4" x14ac:dyDescent="0.25">
      <c r="A61" s="9"/>
      <c r="B61" s="5"/>
      <c r="C61" s="9"/>
      <c r="D61" s="6"/>
    </row>
    <row r="62" spans="1:4" x14ac:dyDescent="0.25">
      <c r="A62" s="10" t="s">
        <v>3</v>
      </c>
      <c r="B62" s="10">
        <v>0</v>
      </c>
      <c r="C62" s="10">
        <v>0</v>
      </c>
      <c r="D62" s="10" t="s">
        <v>3</v>
      </c>
    </row>
    <row r="63" spans="1:4" x14ac:dyDescent="0.25">
      <c r="A63" s="10"/>
      <c r="B63" s="10"/>
      <c r="C63" s="10"/>
      <c r="D63" s="10"/>
    </row>
    <row r="64" spans="1:4" x14ac:dyDescent="0.25">
      <c r="A64" s="10"/>
      <c r="B64" s="10"/>
      <c r="C64" s="10"/>
      <c r="D64" s="10"/>
    </row>
    <row r="65" spans="1:4" x14ac:dyDescent="0.25">
      <c r="A65" s="10"/>
      <c r="B65" s="10"/>
      <c r="C65" s="10"/>
      <c r="D65" s="10"/>
    </row>
    <row r="66" spans="1:4" x14ac:dyDescent="0.25">
      <c r="A66" s="7"/>
      <c r="B66" s="1"/>
      <c r="C66" s="7"/>
      <c r="D66" s="2"/>
    </row>
    <row r="67" spans="1:4" x14ac:dyDescent="0.25">
      <c r="A67" s="8" t="s">
        <v>9</v>
      </c>
      <c r="B67" s="3" t="s">
        <v>1</v>
      </c>
      <c r="C67" s="8" t="s">
        <v>2</v>
      </c>
      <c r="D67" s="4" t="s">
        <v>10</v>
      </c>
    </row>
    <row r="68" spans="1:4" x14ac:dyDescent="0.25">
      <c r="A68" s="9"/>
      <c r="B68" s="5"/>
      <c r="C68" s="9"/>
      <c r="D68" s="6"/>
    </row>
    <row r="69" spans="1:4" x14ac:dyDescent="0.25">
      <c r="A69" s="10" t="s">
        <v>3</v>
      </c>
      <c r="B69" s="10">
        <v>0</v>
      </c>
      <c r="C69" s="10">
        <v>0</v>
      </c>
      <c r="D69" s="10" t="s">
        <v>3</v>
      </c>
    </row>
    <row r="70" spans="1:4" x14ac:dyDescent="0.25">
      <c r="A70" s="10"/>
      <c r="B70" s="10"/>
      <c r="C70" s="10"/>
      <c r="D70" s="10"/>
    </row>
    <row r="71" spans="1:4" x14ac:dyDescent="0.25">
      <c r="A71" s="10"/>
      <c r="B71" s="10"/>
      <c r="C71" s="10"/>
      <c r="D71" s="10"/>
    </row>
    <row r="72" spans="1:4" x14ac:dyDescent="0.25">
      <c r="A72" s="10"/>
      <c r="B72" s="10"/>
      <c r="C72" s="10"/>
      <c r="D72" s="10"/>
    </row>
    <row r="73" spans="1:4" x14ac:dyDescent="0.25">
      <c r="A73" s="7"/>
      <c r="B73" s="1"/>
      <c r="C73" s="7"/>
      <c r="D73" s="2"/>
    </row>
    <row r="74" spans="1:4" x14ac:dyDescent="0.25">
      <c r="A74" s="8" t="s">
        <v>10</v>
      </c>
      <c r="B74" s="3" t="s">
        <v>1</v>
      </c>
      <c r="C74" s="8" t="s">
        <v>2</v>
      </c>
      <c r="D74" s="4" t="s">
        <v>11</v>
      </c>
    </row>
    <row r="75" spans="1:4" x14ac:dyDescent="0.25">
      <c r="A75" s="9"/>
      <c r="B75" s="5"/>
      <c r="C75" s="9"/>
      <c r="D75" s="6"/>
    </row>
    <row r="76" spans="1:4" x14ac:dyDescent="0.25">
      <c r="A76" s="10" t="s">
        <v>3</v>
      </c>
      <c r="B76" s="10">
        <v>0</v>
      </c>
      <c r="C76" s="10">
        <v>0</v>
      </c>
      <c r="D76" s="10" t="s">
        <v>3</v>
      </c>
    </row>
    <row r="77" spans="1:4" x14ac:dyDescent="0.25">
      <c r="A77" s="10"/>
      <c r="B77" s="10"/>
      <c r="C77" s="10"/>
      <c r="D77" s="10"/>
    </row>
    <row r="78" spans="1:4" x14ac:dyDescent="0.25">
      <c r="A78" s="10"/>
      <c r="B78" s="10"/>
      <c r="C78" s="10"/>
      <c r="D78" s="10"/>
    </row>
    <row r="79" spans="1:4" x14ac:dyDescent="0.25">
      <c r="A79" s="10"/>
      <c r="B79" s="10"/>
      <c r="C79" s="10"/>
      <c r="D79" s="10"/>
    </row>
    <row r="80" spans="1:4" x14ac:dyDescent="0.25">
      <c r="A80" s="10"/>
      <c r="B80" s="10"/>
      <c r="C80" s="10"/>
      <c r="D80" s="10"/>
    </row>
    <row r="81" spans="1:4" x14ac:dyDescent="0.25">
      <c r="A81" s="10"/>
      <c r="B81" s="10"/>
      <c r="C81" s="10"/>
      <c r="D81" s="10"/>
    </row>
    <row r="82" spans="1:4" x14ac:dyDescent="0.25">
      <c r="A82" s="7"/>
      <c r="B82" s="1"/>
      <c r="C82" s="7"/>
      <c r="D82" s="2"/>
    </row>
    <row r="83" spans="1:4" x14ac:dyDescent="0.25">
      <c r="A83" s="8" t="s">
        <v>11</v>
      </c>
      <c r="B83" s="3" t="s">
        <v>1</v>
      </c>
      <c r="C83" s="8" t="s">
        <v>2</v>
      </c>
      <c r="D83" s="4" t="s">
        <v>12</v>
      </c>
    </row>
    <row r="84" spans="1:4" x14ac:dyDescent="0.25">
      <c r="A84" s="9"/>
      <c r="B84" s="5"/>
      <c r="C84" s="9"/>
      <c r="D84" s="6"/>
    </row>
    <row r="85" spans="1:4" x14ac:dyDescent="0.25">
      <c r="A85" s="10" t="s">
        <v>3</v>
      </c>
      <c r="B85" s="10">
        <v>0</v>
      </c>
      <c r="C85" s="10">
        <v>0</v>
      </c>
      <c r="D85" s="10" t="s">
        <v>3</v>
      </c>
    </row>
    <row r="86" spans="1:4" x14ac:dyDescent="0.25">
      <c r="A86" s="10"/>
      <c r="B86" s="10"/>
      <c r="C86" s="10"/>
      <c r="D86" s="10"/>
    </row>
    <row r="87" spans="1:4" x14ac:dyDescent="0.25">
      <c r="A87" s="10"/>
      <c r="B87" s="10"/>
      <c r="C87" s="10"/>
      <c r="D87" s="10"/>
    </row>
    <row r="88" spans="1:4" x14ac:dyDescent="0.25">
      <c r="A88" s="10"/>
      <c r="B88" s="10"/>
      <c r="C88" s="10"/>
      <c r="D88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1"/>
  <sheetViews>
    <sheetView topLeftCell="A25" workbookViewId="0">
      <selection activeCell="A34" sqref="A34:XFD45"/>
    </sheetView>
  </sheetViews>
  <sheetFormatPr defaultRowHeight="15" x14ac:dyDescent="0.25"/>
  <cols>
    <col min="1" max="1" width="27.7109375" customWidth="1"/>
    <col min="2" max="2" width="31.85546875" customWidth="1"/>
    <col min="3" max="3" width="36.85546875" customWidth="1"/>
    <col min="4" max="4" width="25.42578125" customWidth="1"/>
    <col min="5" max="5" width="27.85546875" customWidth="1"/>
  </cols>
  <sheetData>
    <row r="3" spans="1:5" x14ac:dyDescent="0.25">
      <c r="B3" t="s">
        <v>0</v>
      </c>
    </row>
    <row r="5" spans="1:5" x14ac:dyDescent="0.25">
      <c r="A5" s="7"/>
      <c r="B5" s="1"/>
      <c r="C5" s="7"/>
      <c r="D5" s="2"/>
      <c r="E5" s="2"/>
    </row>
    <row r="6" spans="1:5" x14ac:dyDescent="0.25">
      <c r="A6" s="8" t="s">
        <v>12</v>
      </c>
      <c r="B6" s="3" t="s">
        <v>1</v>
      </c>
      <c r="C6" s="8" t="s">
        <v>2</v>
      </c>
      <c r="D6" s="4"/>
      <c r="E6" s="4" t="s">
        <v>13</v>
      </c>
    </row>
    <row r="7" spans="1:5" x14ac:dyDescent="0.25">
      <c r="A7" s="9"/>
      <c r="B7" s="5"/>
      <c r="C7" s="9"/>
      <c r="D7" s="6"/>
      <c r="E7" s="6"/>
    </row>
    <row r="8" spans="1:5" x14ac:dyDescent="0.25">
      <c r="A8" s="10">
        <v>6093.6</v>
      </c>
      <c r="B8" s="10">
        <v>1010</v>
      </c>
      <c r="C8" s="10" t="s">
        <v>36</v>
      </c>
      <c r="D8" s="10"/>
      <c r="E8" s="10">
        <v>7053.1</v>
      </c>
    </row>
    <row r="9" spans="1:5" x14ac:dyDescent="0.25">
      <c r="A9" s="10"/>
      <c r="B9" s="10"/>
      <c r="C9" s="10"/>
      <c r="D9" s="10"/>
      <c r="E9" s="10"/>
    </row>
    <row r="10" spans="1:5" x14ac:dyDescent="0.25">
      <c r="A10" s="10"/>
      <c r="B10" s="10"/>
      <c r="C10" s="10" t="s">
        <v>37</v>
      </c>
      <c r="D10" s="10"/>
      <c r="E10" s="10"/>
    </row>
    <row r="11" spans="1:5" x14ac:dyDescent="0.25">
      <c r="A11" s="10"/>
      <c r="B11" s="10"/>
      <c r="C11" s="10"/>
      <c r="D11" s="10"/>
      <c r="E11" s="10"/>
    </row>
    <row r="12" spans="1:5" x14ac:dyDescent="0.25">
      <c r="A12" s="7"/>
      <c r="B12" s="1"/>
      <c r="C12" s="7"/>
      <c r="D12" s="2"/>
      <c r="E12" s="2"/>
    </row>
    <row r="13" spans="1:5" x14ac:dyDescent="0.25">
      <c r="A13" s="8" t="s">
        <v>13</v>
      </c>
      <c r="B13" s="3" t="s">
        <v>1</v>
      </c>
      <c r="C13" s="8" t="s">
        <v>2</v>
      </c>
      <c r="D13" s="4"/>
      <c r="E13" s="4" t="s">
        <v>14</v>
      </c>
    </row>
    <row r="14" spans="1:5" x14ac:dyDescent="0.25">
      <c r="A14" s="9"/>
      <c r="B14" s="5"/>
      <c r="C14" s="9"/>
      <c r="D14" s="6"/>
      <c r="E14" s="6"/>
    </row>
    <row r="15" spans="1:5" x14ac:dyDescent="0.25">
      <c r="A15" s="10">
        <v>7053.1</v>
      </c>
      <c r="B15" s="10">
        <v>1727</v>
      </c>
      <c r="C15" s="10" t="s">
        <v>58</v>
      </c>
      <c r="D15" s="10"/>
      <c r="E15" s="10">
        <v>8693.75</v>
      </c>
    </row>
    <row r="16" spans="1:5" x14ac:dyDescent="0.25">
      <c r="A16" s="10"/>
      <c r="B16" s="10"/>
      <c r="C16" s="10"/>
      <c r="D16" s="10"/>
      <c r="E16" s="10"/>
    </row>
    <row r="17" spans="1:5" x14ac:dyDescent="0.25">
      <c r="A17" s="10"/>
      <c r="B17" s="10"/>
      <c r="C17" s="10" t="s">
        <v>59</v>
      </c>
      <c r="D17" s="10"/>
      <c r="E17" s="10"/>
    </row>
    <row r="18" spans="1:5" x14ac:dyDescent="0.25">
      <c r="A18" s="10"/>
      <c r="B18" s="10"/>
      <c r="C18" s="10"/>
      <c r="D18" s="10"/>
      <c r="E18" s="10"/>
    </row>
    <row r="19" spans="1:5" x14ac:dyDescent="0.25">
      <c r="A19" s="7"/>
      <c r="B19" s="1"/>
      <c r="C19" s="7"/>
      <c r="D19" s="2"/>
      <c r="E19" s="2"/>
    </row>
    <row r="20" spans="1:5" x14ac:dyDescent="0.25">
      <c r="A20" s="8" t="s">
        <v>14</v>
      </c>
      <c r="B20" s="3" t="s">
        <v>1</v>
      </c>
      <c r="C20" s="8" t="s">
        <v>2</v>
      </c>
      <c r="D20" s="4"/>
      <c r="E20" s="4" t="s">
        <v>23</v>
      </c>
    </row>
    <row r="21" spans="1:5" x14ac:dyDescent="0.25">
      <c r="A21" s="9"/>
      <c r="B21" s="5"/>
      <c r="C21" s="9"/>
      <c r="D21" s="6"/>
      <c r="E21" s="6"/>
    </row>
    <row r="22" spans="1:5" x14ac:dyDescent="0.25">
      <c r="A22" s="10">
        <v>8693.75</v>
      </c>
      <c r="B22" s="10">
        <v>4000</v>
      </c>
      <c r="C22" s="10" t="s">
        <v>72</v>
      </c>
      <c r="D22" s="10"/>
      <c r="E22" s="10">
        <v>12493.75</v>
      </c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 t="s">
        <v>73</v>
      </c>
      <c r="D24" s="10"/>
      <c r="E24" s="10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7"/>
      <c r="B26" s="1"/>
      <c r="C26" s="7"/>
      <c r="D26" s="2"/>
      <c r="E26" s="2"/>
    </row>
    <row r="27" spans="1:5" x14ac:dyDescent="0.25">
      <c r="A27" s="8" t="s">
        <v>23</v>
      </c>
      <c r="B27" s="3" t="s">
        <v>1</v>
      </c>
      <c r="C27" s="8" t="s">
        <v>2</v>
      </c>
      <c r="D27" s="4"/>
      <c r="E27" s="4" t="s">
        <v>24</v>
      </c>
    </row>
    <row r="28" spans="1:5" x14ac:dyDescent="0.25">
      <c r="A28" s="9"/>
      <c r="B28" s="5"/>
      <c r="C28" s="9"/>
      <c r="D28" s="6"/>
      <c r="E28" s="6"/>
    </row>
    <row r="29" spans="1:5" x14ac:dyDescent="0.25">
      <c r="A29" s="10">
        <v>12493.75</v>
      </c>
      <c r="B29" s="10">
        <f>270+270+270+30+135+540+270+270</f>
        <v>2055</v>
      </c>
      <c r="C29" s="10" t="s">
        <v>77</v>
      </c>
      <c r="D29" s="10">
        <f>B29*0.05</f>
        <v>102.75</v>
      </c>
      <c r="E29" s="10"/>
    </row>
    <row r="30" spans="1:5" x14ac:dyDescent="0.25">
      <c r="A30" s="10"/>
      <c r="B30" s="10"/>
      <c r="C30" s="10"/>
      <c r="D30" s="10"/>
      <c r="E30" s="10"/>
    </row>
    <row r="31" spans="1:5" x14ac:dyDescent="0.25">
      <c r="A31" s="10"/>
      <c r="B31" s="10"/>
      <c r="C31" s="10"/>
      <c r="D31" s="10"/>
      <c r="E31" s="10"/>
    </row>
    <row r="32" spans="1:5" x14ac:dyDescent="0.25">
      <c r="A32" s="10"/>
      <c r="B32" s="10"/>
      <c r="C32" s="10" t="s">
        <v>75</v>
      </c>
      <c r="D32" s="10">
        <f>SUM(D29:D31)</f>
        <v>102.75</v>
      </c>
      <c r="E32" s="10">
        <f>A29+B29-D32</f>
        <v>14446</v>
      </c>
    </row>
    <row r="33" spans="1:5" ht="15.75" thickBot="1" x14ac:dyDescent="0.3">
      <c r="A33" s="7"/>
      <c r="B33" s="1"/>
      <c r="C33" s="7"/>
      <c r="D33" s="2"/>
      <c r="E33" s="2"/>
    </row>
    <row r="34" spans="1:5" s="14" customFormat="1" ht="33.75" customHeight="1" x14ac:dyDescent="0.25">
      <c r="A34" s="49" t="s">
        <v>24</v>
      </c>
      <c r="B34" s="12" t="s">
        <v>1</v>
      </c>
      <c r="C34" s="53" t="s">
        <v>2</v>
      </c>
      <c r="D34" s="54"/>
      <c r="E34" s="39" t="s">
        <v>25</v>
      </c>
    </row>
    <row r="35" spans="1:5" s="18" customFormat="1" x14ac:dyDescent="0.25">
      <c r="A35" s="59">
        <f>E32</f>
        <v>14446</v>
      </c>
      <c r="B35" s="15"/>
      <c r="C35" s="16" t="s">
        <v>91</v>
      </c>
      <c r="D35" s="37">
        <f>B39*0.05</f>
        <v>324</v>
      </c>
      <c r="E35" s="40">
        <f>A35+B39-D39</f>
        <v>20602</v>
      </c>
    </row>
    <row r="36" spans="1:5" s="18" customFormat="1" x14ac:dyDescent="0.25">
      <c r="A36" s="60"/>
      <c r="B36" s="15"/>
      <c r="C36" s="16"/>
      <c r="D36" s="37"/>
      <c r="E36" s="41"/>
    </row>
    <row r="37" spans="1:5" s="18" customFormat="1" x14ac:dyDescent="0.25">
      <c r="A37" s="60"/>
      <c r="B37" s="15"/>
      <c r="C37" s="16"/>
      <c r="D37" s="37"/>
      <c r="E37" s="41"/>
    </row>
    <row r="38" spans="1:5" s="18" customFormat="1" x14ac:dyDescent="0.25">
      <c r="A38" s="60"/>
      <c r="B38" s="15"/>
      <c r="C38" s="16"/>
      <c r="D38" s="37"/>
      <c r="E38" s="41"/>
    </row>
    <row r="39" spans="1:5" s="18" customFormat="1" ht="15.75" thickBot="1" x14ac:dyDescent="0.3">
      <c r="A39" s="61"/>
      <c r="B39" s="20">
        <v>6480</v>
      </c>
      <c r="C39" s="21" t="s">
        <v>75</v>
      </c>
      <c r="D39" s="38">
        <f>SUM(D35:D38)</f>
        <v>324</v>
      </c>
      <c r="E39" s="42"/>
    </row>
    <row r="40" spans="1:5" s="14" customFormat="1" ht="33.75" customHeight="1" x14ac:dyDescent="0.25">
      <c r="A40" s="49" t="s">
        <v>25</v>
      </c>
      <c r="B40" s="12" t="s">
        <v>1</v>
      </c>
      <c r="C40" s="53" t="s">
        <v>2</v>
      </c>
      <c r="D40" s="54"/>
      <c r="E40" s="39" t="s">
        <v>26</v>
      </c>
    </row>
    <row r="41" spans="1:5" s="18" customFormat="1" x14ac:dyDescent="0.25">
      <c r="A41" s="59">
        <f>E35</f>
        <v>20602</v>
      </c>
      <c r="B41" s="15"/>
      <c r="C41" s="16" t="s">
        <v>91</v>
      </c>
      <c r="D41" s="37">
        <f>B45*0.05</f>
        <v>0</v>
      </c>
      <c r="E41" s="43">
        <f>A41+B45-D45</f>
        <v>20602</v>
      </c>
    </row>
    <row r="42" spans="1:5" s="18" customFormat="1" x14ac:dyDescent="0.25">
      <c r="A42" s="60"/>
      <c r="B42" s="15"/>
      <c r="C42" s="16"/>
      <c r="D42" s="37"/>
      <c r="E42" s="44"/>
    </row>
    <row r="43" spans="1:5" s="18" customFormat="1" x14ac:dyDescent="0.25">
      <c r="A43" s="60"/>
      <c r="B43" s="15"/>
      <c r="C43" s="16"/>
      <c r="D43" s="37"/>
      <c r="E43" s="44"/>
    </row>
    <row r="44" spans="1:5" s="18" customFormat="1" x14ac:dyDescent="0.25">
      <c r="A44" s="60"/>
      <c r="B44" s="15"/>
      <c r="C44" s="16"/>
      <c r="D44" s="37"/>
      <c r="E44" s="44"/>
    </row>
    <row r="45" spans="1:5" s="18" customFormat="1" ht="15.75" thickBot="1" x14ac:dyDescent="0.3">
      <c r="A45" s="61"/>
      <c r="B45" s="20"/>
      <c r="C45" s="21" t="s">
        <v>75</v>
      </c>
      <c r="D45" s="38">
        <f>SUM(D41:D44)</f>
        <v>0</v>
      </c>
      <c r="E45" s="45"/>
    </row>
    <row r="46" spans="1:5" x14ac:dyDescent="0.25">
      <c r="A46" s="10"/>
      <c r="B46" s="10"/>
      <c r="C46" s="10"/>
      <c r="D46" s="10"/>
      <c r="E46" s="10"/>
    </row>
    <row r="47" spans="1:5" x14ac:dyDescent="0.25">
      <c r="A47" s="10"/>
      <c r="B47" s="10"/>
      <c r="C47" s="10"/>
      <c r="D47" s="10"/>
      <c r="E47" s="10"/>
    </row>
    <row r="48" spans="1:5" x14ac:dyDescent="0.25">
      <c r="A48" s="7"/>
      <c r="B48" s="1"/>
      <c r="C48" s="7"/>
      <c r="D48" s="2"/>
      <c r="E48" s="2"/>
    </row>
    <row r="49" spans="1:5" x14ac:dyDescent="0.25">
      <c r="A49" s="8" t="s">
        <v>26</v>
      </c>
      <c r="B49" s="3" t="s">
        <v>1</v>
      </c>
      <c r="C49" s="8" t="s">
        <v>2</v>
      </c>
      <c r="D49" s="4"/>
      <c r="E49" s="4" t="s">
        <v>27</v>
      </c>
    </row>
    <row r="50" spans="1:5" x14ac:dyDescent="0.25">
      <c r="A50" s="9"/>
      <c r="B50" s="5"/>
      <c r="C50" s="9"/>
      <c r="D50" s="6"/>
      <c r="E50" s="6"/>
    </row>
    <row r="51" spans="1:5" x14ac:dyDescent="0.25">
      <c r="A51" s="10"/>
      <c r="B51" s="10"/>
      <c r="C51" s="10"/>
      <c r="D51" s="10"/>
      <c r="E51" s="10"/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/>
      <c r="B53" s="10"/>
      <c r="C53" s="10"/>
      <c r="D53" s="10"/>
      <c r="E53" s="10"/>
    </row>
    <row r="54" spans="1:5" x14ac:dyDescent="0.25">
      <c r="A54" s="10"/>
      <c r="B54" s="10"/>
      <c r="C54" s="10"/>
      <c r="D54" s="10"/>
      <c r="E54" s="10"/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/>
      <c r="B56" s="10"/>
      <c r="C56" s="10"/>
      <c r="D56" s="10"/>
      <c r="E56" s="10"/>
    </row>
    <row r="57" spans="1:5" x14ac:dyDescent="0.25">
      <c r="A57" s="7"/>
      <c r="B57" s="1"/>
      <c r="C57" s="7"/>
      <c r="D57" s="2"/>
      <c r="E57" s="2"/>
    </row>
    <row r="58" spans="1:5" x14ac:dyDescent="0.25">
      <c r="A58" s="8" t="s">
        <v>27</v>
      </c>
      <c r="B58" s="3" t="s">
        <v>1</v>
      </c>
      <c r="C58" s="8" t="s">
        <v>2</v>
      </c>
      <c r="D58" s="4"/>
      <c r="E58" s="4" t="s">
        <v>28</v>
      </c>
    </row>
    <row r="59" spans="1:5" x14ac:dyDescent="0.25">
      <c r="A59" s="9"/>
      <c r="B59" s="5"/>
      <c r="C59" s="9"/>
      <c r="D59" s="6"/>
      <c r="E59" s="6"/>
    </row>
    <row r="60" spans="1:5" x14ac:dyDescent="0.25">
      <c r="A60" s="10"/>
      <c r="B60" s="10"/>
      <c r="C60" s="10"/>
      <c r="D60" s="10"/>
      <c r="E60" s="10"/>
    </row>
    <row r="61" spans="1:5" x14ac:dyDescent="0.25">
      <c r="A61" s="10"/>
      <c r="B61" s="10"/>
      <c r="C61" s="10"/>
      <c r="D61" s="10"/>
      <c r="E61" s="10"/>
    </row>
    <row r="62" spans="1:5" x14ac:dyDescent="0.25">
      <c r="A62" s="10"/>
      <c r="B62" s="10"/>
      <c r="C62" s="10"/>
      <c r="D62" s="10"/>
      <c r="E62" s="10"/>
    </row>
    <row r="63" spans="1:5" x14ac:dyDescent="0.25">
      <c r="A63" s="10"/>
      <c r="B63" s="10"/>
      <c r="C63" s="10"/>
      <c r="D63" s="10"/>
      <c r="E63" s="10"/>
    </row>
    <row r="64" spans="1:5" x14ac:dyDescent="0.25">
      <c r="A64" s="7"/>
      <c r="B64" s="1"/>
      <c r="C64" s="7"/>
      <c r="D64" s="2"/>
      <c r="E64" s="2"/>
    </row>
    <row r="65" spans="1:5" x14ac:dyDescent="0.25">
      <c r="A65" s="8" t="s">
        <v>28</v>
      </c>
      <c r="B65" s="3" t="s">
        <v>1</v>
      </c>
      <c r="C65" s="8" t="s">
        <v>2</v>
      </c>
      <c r="D65" s="4"/>
      <c r="E65" s="4" t="s">
        <v>29</v>
      </c>
    </row>
    <row r="66" spans="1:5" x14ac:dyDescent="0.25">
      <c r="A66" s="9"/>
      <c r="B66" s="5"/>
      <c r="C66" s="9"/>
      <c r="D66" s="6"/>
      <c r="E66" s="6"/>
    </row>
    <row r="67" spans="1:5" x14ac:dyDescent="0.25">
      <c r="A67" s="10"/>
      <c r="B67" s="10"/>
      <c r="C67" s="10"/>
      <c r="D67" s="10"/>
      <c r="E67" s="10"/>
    </row>
    <row r="68" spans="1:5" x14ac:dyDescent="0.25">
      <c r="A68" s="10"/>
      <c r="B68" s="10"/>
      <c r="C68" s="10"/>
      <c r="D68" s="10"/>
      <c r="E68" s="10"/>
    </row>
    <row r="69" spans="1:5" x14ac:dyDescent="0.25">
      <c r="A69" s="10"/>
      <c r="B69" s="10"/>
      <c r="C69" s="10"/>
      <c r="D69" s="10"/>
      <c r="E69" s="10"/>
    </row>
    <row r="70" spans="1:5" x14ac:dyDescent="0.25">
      <c r="A70" s="10"/>
      <c r="B70" s="10"/>
      <c r="C70" s="10"/>
      <c r="D70" s="10"/>
      <c r="E70" s="10"/>
    </row>
    <row r="71" spans="1:5" x14ac:dyDescent="0.25">
      <c r="A71" s="7"/>
      <c r="B71" s="1"/>
      <c r="C71" s="7"/>
      <c r="D71" s="2"/>
      <c r="E71" s="2"/>
    </row>
    <row r="72" spans="1:5" x14ac:dyDescent="0.25">
      <c r="A72" s="8" t="s">
        <v>9</v>
      </c>
      <c r="B72" s="3" t="s">
        <v>1</v>
      </c>
      <c r="C72" s="8" t="s">
        <v>2</v>
      </c>
      <c r="D72" s="4"/>
      <c r="E72" s="4" t="s">
        <v>10</v>
      </c>
    </row>
    <row r="73" spans="1:5" x14ac:dyDescent="0.25">
      <c r="A73" s="9"/>
      <c r="B73" s="5"/>
      <c r="C73" s="9"/>
      <c r="D73" s="6"/>
      <c r="E73" s="6"/>
    </row>
    <row r="74" spans="1:5" x14ac:dyDescent="0.25">
      <c r="A74" s="10"/>
      <c r="B74" s="10"/>
      <c r="C74" s="10"/>
      <c r="D74" s="10"/>
      <c r="E74" s="10"/>
    </row>
    <row r="75" spans="1:5" x14ac:dyDescent="0.25">
      <c r="A75" s="10"/>
      <c r="B75" s="10"/>
      <c r="C75" s="10"/>
      <c r="D75" s="10"/>
      <c r="E75" s="10"/>
    </row>
    <row r="76" spans="1:5" x14ac:dyDescent="0.25">
      <c r="A76" s="10"/>
      <c r="B76" s="10"/>
      <c r="C76" s="10"/>
      <c r="D76" s="10"/>
      <c r="E76" s="10"/>
    </row>
    <row r="77" spans="1:5" x14ac:dyDescent="0.25">
      <c r="A77" s="10"/>
      <c r="B77" s="10"/>
      <c r="C77" s="10"/>
      <c r="D77" s="10"/>
      <c r="E77" s="10"/>
    </row>
    <row r="78" spans="1:5" x14ac:dyDescent="0.25">
      <c r="A78" s="7"/>
      <c r="B78" s="1"/>
      <c r="C78" s="7"/>
      <c r="D78" s="2"/>
      <c r="E78" s="2"/>
    </row>
    <row r="79" spans="1:5" x14ac:dyDescent="0.25">
      <c r="A79" s="8" t="s">
        <v>10</v>
      </c>
      <c r="B79" s="3" t="s">
        <v>1</v>
      </c>
      <c r="C79" s="8" t="s">
        <v>2</v>
      </c>
      <c r="D79" s="4"/>
      <c r="E79" s="4" t="s">
        <v>11</v>
      </c>
    </row>
    <row r="80" spans="1:5" x14ac:dyDescent="0.25">
      <c r="A80" s="9"/>
      <c r="B80" s="5"/>
      <c r="C80" s="9"/>
      <c r="D80" s="6"/>
      <c r="E80" s="6"/>
    </row>
    <row r="81" spans="1:5" x14ac:dyDescent="0.25">
      <c r="A81" s="10"/>
      <c r="B81" s="10"/>
      <c r="C81" s="10"/>
      <c r="D81" s="10"/>
      <c r="E81" s="10"/>
    </row>
    <row r="82" spans="1:5" x14ac:dyDescent="0.25">
      <c r="A82" s="10"/>
      <c r="B82" s="10"/>
      <c r="C82" s="10"/>
      <c r="D82" s="10"/>
      <c r="E82" s="10"/>
    </row>
    <row r="83" spans="1:5" x14ac:dyDescent="0.25">
      <c r="A83" s="10"/>
      <c r="B83" s="10"/>
      <c r="C83" s="10"/>
      <c r="D83" s="10"/>
      <c r="E83" s="10"/>
    </row>
    <row r="84" spans="1:5" x14ac:dyDescent="0.25">
      <c r="A84" s="10"/>
      <c r="B84" s="10"/>
      <c r="C84" s="10"/>
      <c r="D84" s="10"/>
      <c r="E84" s="10"/>
    </row>
    <row r="85" spans="1:5" x14ac:dyDescent="0.25">
      <c r="A85" s="7"/>
      <c r="B85" s="1"/>
      <c r="C85" s="7"/>
      <c r="D85" s="2"/>
      <c r="E85" s="2"/>
    </row>
    <row r="86" spans="1:5" x14ac:dyDescent="0.25">
      <c r="A86" s="8" t="s">
        <v>11</v>
      </c>
      <c r="B86" s="3" t="s">
        <v>1</v>
      </c>
      <c r="C86" s="8" t="s">
        <v>2</v>
      </c>
      <c r="D86" s="4"/>
      <c r="E86" s="4" t="s">
        <v>12</v>
      </c>
    </row>
    <row r="87" spans="1:5" x14ac:dyDescent="0.25">
      <c r="A87" s="9"/>
      <c r="B87" s="5"/>
      <c r="C87" s="9"/>
      <c r="D87" s="6"/>
      <c r="E87" s="6"/>
    </row>
    <row r="88" spans="1:5" x14ac:dyDescent="0.25">
      <c r="A88" s="10"/>
      <c r="B88" s="10"/>
      <c r="C88" s="10"/>
      <c r="D88" s="10"/>
      <c r="E88" s="10"/>
    </row>
    <row r="89" spans="1:5" x14ac:dyDescent="0.25">
      <c r="A89" s="10"/>
      <c r="B89" s="10"/>
      <c r="C89" s="10"/>
      <c r="D89" s="10"/>
      <c r="E89" s="10"/>
    </row>
    <row r="90" spans="1:5" x14ac:dyDescent="0.25">
      <c r="A90" s="10"/>
      <c r="B90" s="10"/>
      <c r="C90" s="10"/>
      <c r="D90" s="10"/>
      <c r="E90" s="10"/>
    </row>
    <row r="91" spans="1:5" x14ac:dyDescent="0.25">
      <c r="A91" s="10"/>
      <c r="B91" s="10"/>
      <c r="C91" s="10"/>
      <c r="D91" s="10"/>
      <c r="E91" s="10"/>
    </row>
  </sheetData>
  <mergeCells count="4">
    <mergeCell ref="C34:D34"/>
    <mergeCell ref="A35:A39"/>
    <mergeCell ref="C40:D40"/>
    <mergeCell ref="A41:A4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9"/>
  <sheetViews>
    <sheetView topLeftCell="A21" workbookViewId="0">
      <selection activeCell="H36" sqref="H36"/>
    </sheetView>
  </sheetViews>
  <sheetFormatPr defaultRowHeight="15" x14ac:dyDescent="0.25"/>
  <cols>
    <col min="1" max="1" width="27.7109375" style="32" customWidth="1"/>
    <col min="2" max="2" width="33.28515625" customWidth="1"/>
    <col min="3" max="3" width="37" customWidth="1"/>
    <col min="4" max="4" width="24" style="32" customWidth="1"/>
    <col min="5" max="5" width="27.7109375" style="32" customWidth="1"/>
  </cols>
  <sheetData>
    <row r="3" spans="1:5" x14ac:dyDescent="0.25">
      <c r="B3" t="s">
        <v>0</v>
      </c>
    </row>
    <row r="5" spans="1:5" x14ac:dyDescent="0.25">
      <c r="A5" s="46"/>
      <c r="B5" s="7"/>
      <c r="C5" s="1"/>
      <c r="D5" s="50"/>
      <c r="E5" s="46"/>
    </row>
    <row r="6" spans="1:5" x14ac:dyDescent="0.25">
      <c r="A6" s="47" t="s">
        <v>12</v>
      </c>
      <c r="B6" s="8" t="s">
        <v>1</v>
      </c>
      <c r="C6" s="3" t="s">
        <v>2</v>
      </c>
      <c r="D6" s="51"/>
      <c r="E6" s="47" t="s">
        <v>13</v>
      </c>
    </row>
    <row r="7" spans="1:5" x14ac:dyDescent="0.25">
      <c r="A7" s="48"/>
      <c r="B7" s="9"/>
      <c r="C7" s="5"/>
      <c r="D7" s="52"/>
      <c r="E7" s="48"/>
    </row>
    <row r="8" spans="1:5" x14ac:dyDescent="0.25">
      <c r="A8" s="36">
        <v>620.08000000000004</v>
      </c>
      <c r="B8" s="10">
        <v>0</v>
      </c>
      <c r="C8" s="10" t="s">
        <v>34</v>
      </c>
      <c r="D8" s="36"/>
      <c r="E8" s="36">
        <v>589.08000000000004</v>
      </c>
    </row>
    <row r="9" spans="1:5" x14ac:dyDescent="0.25">
      <c r="A9" s="36"/>
      <c r="B9" s="10"/>
      <c r="C9" s="10"/>
      <c r="D9" s="36"/>
      <c r="E9" s="36"/>
    </row>
    <row r="10" spans="1:5" x14ac:dyDescent="0.25">
      <c r="A10" s="36"/>
      <c r="B10" s="10"/>
      <c r="C10" s="10" t="s">
        <v>35</v>
      </c>
      <c r="D10" s="36"/>
      <c r="E10" s="36"/>
    </row>
    <row r="11" spans="1:5" x14ac:dyDescent="0.25">
      <c r="A11" s="36"/>
      <c r="B11" s="10"/>
      <c r="C11" s="10"/>
      <c r="D11" s="36"/>
      <c r="E11" s="36"/>
    </row>
    <row r="12" spans="1:5" x14ac:dyDescent="0.25">
      <c r="A12" s="46"/>
      <c r="B12" s="7"/>
      <c r="C12" s="1"/>
      <c r="D12" s="50"/>
      <c r="E12" s="46"/>
    </row>
    <row r="13" spans="1:5" x14ac:dyDescent="0.25">
      <c r="A13" s="47" t="s">
        <v>13</v>
      </c>
      <c r="B13" s="8" t="s">
        <v>1</v>
      </c>
      <c r="C13" s="3" t="s">
        <v>2</v>
      </c>
      <c r="D13" s="51"/>
      <c r="E13" s="47" t="s">
        <v>14</v>
      </c>
    </row>
    <row r="14" spans="1:5" x14ac:dyDescent="0.25">
      <c r="A14" s="48"/>
      <c r="B14" s="9"/>
      <c r="C14" s="5"/>
      <c r="D14" s="52"/>
      <c r="E14" s="48"/>
    </row>
    <row r="15" spans="1:5" x14ac:dyDescent="0.25">
      <c r="A15" s="36">
        <v>589.08000000000004</v>
      </c>
      <c r="B15" s="10">
        <v>0</v>
      </c>
      <c r="C15" s="10" t="s">
        <v>56</v>
      </c>
      <c r="D15" s="36"/>
      <c r="E15" s="36">
        <v>559.63</v>
      </c>
    </row>
    <row r="16" spans="1:5" x14ac:dyDescent="0.25">
      <c r="A16" s="36"/>
      <c r="B16" s="10"/>
      <c r="C16" s="10"/>
      <c r="D16" s="36"/>
      <c r="E16" s="36"/>
    </row>
    <row r="17" spans="1:5" x14ac:dyDescent="0.25">
      <c r="A17" s="36"/>
      <c r="B17" s="10"/>
      <c r="C17" s="10" t="s">
        <v>57</v>
      </c>
      <c r="D17" s="36"/>
      <c r="E17" s="36"/>
    </row>
    <row r="18" spans="1:5" x14ac:dyDescent="0.25">
      <c r="A18" s="36"/>
      <c r="B18" s="10"/>
      <c r="C18" s="10"/>
      <c r="D18" s="36"/>
      <c r="E18" s="36"/>
    </row>
    <row r="19" spans="1:5" x14ac:dyDescent="0.25">
      <c r="A19" s="46"/>
      <c r="B19" s="7"/>
      <c r="C19" s="1"/>
      <c r="D19" s="50"/>
      <c r="E19" s="46"/>
    </row>
    <row r="20" spans="1:5" x14ac:dyDescent="0.25">
      <c r="A20" s="47" t="s">
        <v>14</v>
      </c>
      <c r="B20" s="8" t="s">
        <v>1</v>
      </c>
      <c r="C20" s="3" t="s">
        <v>2</v>
      </c>
      <c r="D20" s="51"/>
      <c r="E20" s="47" t="s">
        <v>23</v>
      </c>
    </row>
    <row r="21" spans="1:5" x14ac:dyDescent="0.25">
      <c r="A21" s="48"/>
      <c r="B21" s="9"/>
      <c r="C21" s="5"/>
      <c r="D21" s="52"/>
      <c r="E21" s="48"/>
    </row>
    <row r="22" spans="1:5" x14ac:dyDescent="0.25">
      <c r="A22" s="36">
        <v>559.63</v>
      </c>
      <c r="B22" s="10">
        <v>0</v>
      </c>
      <c r="C22" s="10" t="s">
        <v>70</v>
      </c>
      <c r="D22" s="36"/>
      <c r="E22" s="36">
        <v>531.65</v>
      </c>
    </row>
    <row r="23" spans="1:5" x14ac:dyDescent="0.25">
      <c r="A23" s="36"/>
      <c r="B23" s="10"/>
      <c r="C23" s="10"/>
      <c r="D23" s="36"/>
      <c r="E23" s="36"/>
    </row>
    <row r="24" spans="1:5" x14ac:dyDescent="0.25">
      <c r="A24" s="36"/>
      <c r="B24" s="10"/>
      <c r="C24" s="10" t="s">
        <v>71</v>
      </c>
      <c r="D24" s="36"/>
      <c r="E24" s="36"/>
    </row>
    <row r="25" spans="1:5" x14ac:dyDescent="0.25">
      <c r="A25" s="36"/>
      <c r="B25" s="10"/>
      <c r="C25" s="10"/>
      <c r="D25" s="36"/>
      <c r="E25" s="36"/>
    </row>
    <row r="26" spans="1:5" x14ac:dyDescent="0.25">
      <c r="A26" s="46"/>
      <c r="B26" s="7"/>
      <c r="C26" s="1"/>
      <c r="D26" s="50"/>
      <c r="E26" s="46"/>
    </row>
    <row r="27" spans="1:5" x14ac:dyDescent="0.25">
      <c r="A27" s="47" t="s">
        <v>23</v>
      </c>
      <c r="B27" s="8" t="s">
        <v>1</v>
      </c>
      <c r="C27" s="3" t="s">
        <v>2</v>
      </c>
      <c r="D27" s="51"/>
      <c r="E27" s="47" t="s">
        <v>24</v>
      </c>
    </row>
    <row r="28" spans="1:5" x14ac:dyDescent="0.25">
      <c r="A28" s="48"/>
      <c r="B28" s="9"/>
      <c r="C28" s="5"/>
      <c r="D28" s="52"/>
      <c r="E28" s="48"/>
    </row>
    <row r="29" spans="1:5" x14ac:dyDescent="0.25">
      <c r="A29" s="36">
        <v>531.65</v>
      </c>
      <c r="B29" s="10"/>
      <c r="C29" s="10" t="s">
        <v>93</v>
      </c>
      <c r="D29" s="36">
        <f>A29*0.05</f>
        <v>26.5825</v>
      </c>
      <c r="E29" s="36">
        <f>A29-D32+B32</f>
        <v>505.0675</v>
      </c>
    </row>
    <row r="30" spans="1:5" x14ac:dyDescent="0.25">
      <c r="A30" s="36"/>
      <c r="B30" s="10"/>
      <c r="C30" s="10"/>
      <c r="D30" s="36"/>
      <c r="E30" s="36"/>
    </row>
    <row r="31" spans="1:5" x14ac:dyDescent="0.25">
      <c r="A31" s="36"/>
      <c r="B31" s="10"/>
      <c r="C31" s="10"/>
      <c r="D31" s="36"/>
      <c r="E31" s="36"/>
    </row>
    <row r="32" spans="1:5" ht="15.75" thickBot="1" x14ac:dyDescent="0.3">
      <c r="A32" s="36"/>
      <c r="B32" s="10"/>
      <c r="C32" s="10" t="s">
        <v>75</v>
      </c>
      <c r="D32" s="36">
        <f>SUM(D29:D31)</f>
        <v>26.5825</v>
      </c>
      <c r="E32" s="36"/>
    </row>
    <row r="33" spans="1:5" s="14" customFormat="1" ht="33.75" customHeight="1" x14ac:dyDescent="0.25">
      <c r="A33" s="49" t="s">
        <v>24</v>
      </c>
      <c r="B33" s="12" t="s">
        <v>1</v>
      </c>
      <c r="C33" s="53" t="s">
        <v>2</v>
      </c>
      <c r="D33" s="54"/>
      <c r="E33" s="39" t="s">
        <v>25</v>
      </c>
    </row>
    <row r="34" spans="1:5" s="18" customFormat="1" x14ac:dyDescent="0.25">
      <c r="A34" s="59">
        <f>E29</f>
        <v>505.0675</v>
      </c>
      <c r="B34" s="15"/>
      <c r="C34" s="16" t="s">
        <v>91</v>
      </c>
      <c r="D34" s="36">
        <f>A34*0.05</f>
        <v>25.253375000000002</v>
      </c>
      <c r="E34" s="40">
        <f>A34+B38-D38</f>
        <v>479.81412499999999</v>
      </c>
    </row>
    <row r="35" spans="1:5" s="18" customFormat="1" x14ac:dyDescent="0.25">
      <c r="A35" s="60"/>
      <c r="B35" s="15"/>
      <c r="C35" s="16"/>
      <c r="D35" s="37"/>
      <c r="E35" s="41"/>
    </row>
    <row r="36" spans="1:5" s="18" customFormat="1" x14ac:dyDescent="0.25">
      <c r="A36" s="60"/>
      <c r="B36" s="15"/>
      <c r="C36" s="16"/>
      <c r="D36" s="37"/>
      <c r="E36" s="41"/>
    </row>
    <row r="37" spans="1:5" s="18" customFormat="1" x14ac:dyDescent="0.25">
      <c r="A37" s="60"/>
      <c r="B37" s="15"/>
      <c r="C37" s="16"/>
      <c r="D37" s="37"/>
      <c r="E37" s="41"/>
    </row>
    <row r="38" spans="1:5" s="18" customFormat="1" ht="15.75" thickBot="1" x14ac:dyDescent="0.3">
      <c r="A38" s="61"/>
      <c r="B38" s="20"/>
      <c r="C38" s="21" t="s">
        <v>75</v>
      </c>
      <c r="D38" s="38">
        <f>SUM(D34:D37)</f>
        <v>25.253375000000002</v>
      </c>
      <c r="E38" s="42"/>
    </row>
    <row r="39" spans="1:5" s="14" customFormat="1" ht="33.75" customHeight="1" x14ac:dyDescent="0.25">
      <c r="A39" s="49" t="s">
        <v>25</v>
      </c>
      <c r="B39" s="12" t="s">
        <v>1</v>
      </c>
      <c r="C39" s="53" t="s">
        <v>2</v>
      </c>
      <c r="D39" s="54"/>
      <c r="E39" s="39" t="s">
        <v>26</v>
      </c>
    </row>
    <row r="40" spans="1:5" s="18" customFormat="1" x14ac:dyDescent="0.25">
      <c r="A40" s="59">
        <f>E34</f>
        <v>479.81412499999999</v>
      </c>
      <c r="B40" s="15"/>
      <c r="C40" s="16" t="s">
        <v>91</v>
      </c>
      <c r="D40" s="37">
        <f>B44*0.05</f>
        <v>0</v>
      </c>
      <c r="E40" s="43">
        <f>A40+B44-D44</f>
        <v>479.81412499999999</v>
      </c>
    </row>
    <row r="41" spans="1:5" s="18" customFormat="1" x14ac:dyDescent="0.25">
      <c r="A41" s="60"/>
      <c r="B41" s="15"/>
      <c r="C41" s="16"/>
      <c r="D41" s="37"/>
      <c r="E41" s="44"/>
    </row>
    <row r="42" spans="1:5" s="18" customFormat="1" x14ac:dyDescent="0.25">
      <c r="A42" s="60"/>
      <c r="B42" s="15"/>
      <c r="C42" s="16"/>
      <c r="D42" s="37"/>
      <c r="E42" s="44"/>
    </row>
    <row r="43" spans="1:5" s="18" customFormat="1" x14ac:dyDescent="0.25">
      <c r="A43" s="60"/>
      <c r="B43" s="15"/>
      <c r="C43" s="16"/>
      <c r="D43" s="37"/>
      <c r="E43" s="44"/>
    </row>
    <row r="44" spans="1:5" s="18" customFormat="1" ht="15.75" thickBot="1" x14ac:dyDescent="0.3">
      <c r="A44" s="61"/>
      <c r="B44" s="20"/>
      <c r="C44" s="21" t="s">
        <v>75</v>
      </c>
      <c r="D44" s="38">
        <f>SUM(D40:D43)</f>
        <v>0</v>
      </c>
      <c r="E44" s="45"/>
    </row>
    <row r="45" spans="1:5" x14ac:dyDescent="0.25">
      <c r="A45" s="36"/>
      <c r="B45" s="10"/>
      <c r="C45" s="10"/>
      <c r="D45" s="36"/>
      <c r="E45" s="36"/>
    </row>
    <row r="46" spans="1:5" x14ac:dyDescent="0.25">
      <c r="A46" s="36"/>
      <c r="B46" s="10"/>
      <c r="C46" s="10"/>
      <c r="D46" s="36"/>
      <c r="E46" s="36"/>
    </row>
    <row r="47" spans="1:5" x14ac:dyDescent="0.25">
      <c r="A47" s="36"/>
      <c r="B47" s="10"/>
      <c r="C47" s="10"/>
      <c r="D47" s="36"/>
      <c r="E47" s="36"/>
    </row>
    <row r="48" spans="1:5" x14ac:dyDescent="0.25">
      <c r="A48" s="46"/>
      <c r="B48" s="7"/>
      <c r="C48" s="1"/>
      <c r="D48" s="50"/>
      <c r="E48" s="46"/>
    </row>
    <row r="49" spans="1:5" x14ac:dyDescent="0.25">
      <c r="A49" s="47" t="s">
        <v>6</v>
      </c>
      <c r="B49" s="8" t="s">
        <v>1</v>
      </c>
      <c r="C49" s="3" t="s">
        <v>2</v>
      </c>
      <c r="D49" s="51"/>
      <c r="E49" s="47" t="s">
        <v>7</v>
      </c>
    </row>
    <row r="50" spans="1:5" x14ac:dyDescent="0.25">
      <c r="A50" s="48"/>
      <c r="B50" s="9"/>
      <c r="C50" s="5"/>
      <c r="D50" s="52"/>
      <c r="E50" s="48"/>
    </row>
    <row r="51" spans="1:5" x14ac:dyDescent="0.25">
      <c r="A51" s="36"/>
      <c r="B51" s="10"/>
      <c r="C51" s="10"/>
      <c r="D51" s="36"/>
      <c r="E51" s="36"/>
    </row>
    <row r="52" spans="1:5" x14ac:dyDescent="0.25">
      <c r="A52" s="36"/>
      <c r="B52" s="10"/>
      <c r="C52" s="10"/>
      <c r="D52" s="36"/>
      <c r="E52" s="36"/>
    </row>
    <row r="53" spans="1:5" x14ac:dyDescent="0.25">
      <c r="A53" s="36"/>
      <c r="B53" s="10"/>
      <c r="C53" s="10"/>
      <c r="D53" s="36"/>
      <c r="E53" s="36"/>
    </row>
    <row r="54" spans="1:5" x14ac:dyDescent="0.25">
      <c r="A54" s="36"/>
      <c r="B54" s="10"/>
      <c r="C54" s="10"/>
      <c r="D54" s="36"/>
      <c r="E54" s="36"/>
    </row>
    <row r="55" spans="1:5" x14ac:dyDescent="0.25">
      <c r="A55" s="46"/>
      <c r="B55" s="7"/>
      <c r="C55" s="1"/>
      <c r="D55" s="50"/>
      <c r="E55" s="46"/>
    </row>
    <row r="56" spans="1:5" x14ac:dyDescent="0.25">
      <c r="A56" s="47" t="s">
        <v>7</v>
      </c>
      <c r="B56" s="8" t="s">
        <v>1</v>
      </c>
      <c r="C56" s="3" t="s">
        <v>2</v>
      </c>
      <c r="D56" s="51"/>
      <c r="E56" s="47" t="s">
        <v>8</v>
      </c>
    </row>
    <row r="57" spans="1:5" x14ac:dyDescent="0.25">
      <c r="A57" s="48"/>
      <c r="B57" s="9"/>
      <c r="C57" s="5"/>
      <c r="D57" s="52"/>
      <c r="E57" s="48"/>
    </row>
    <row r="58" spans="1:5" x14ac:dyDescent="0.25">
      <c r="A58" s="36"/>
      <c r="B58" s="10"/>
      <c r="C58" s="10"/>
      <c r="D58" s="36"/>
      <c r="E58" s="36"/>
    </row>
    <row r="59" spans="1:5" x14ac:dyDescent="0.25">
      <c r="A59" s="36"/>
      <c r="B59" s="10"/>
      <c r="C59" s="10"/>
      <c r="D59" s="36"/>
      <c r="E59" s="36"/>
    </row>
    <row r="60" spans="1:5" x14ac:dyDescent="0.25">
      <c r="A60" s="36"/>
      <c r="B60" s="10"/>
      <c r="C60" s="10"/>
      <c r="D60" s="36"/>
      <c r="E60" s="36"/>
    </row>
    <row r="61" spans="1:5" x14ac:dyDescent="0.25">
      <c r="A61" s="36"/>
      <c r="B61" s="10"/>
      <c r="C61" s="10"/>
      <c r="D61" s="36"/>
      <c r="E61" s="36"/>
    </row>
    <row r="62" spans="1:5" x14ac:dyDescent="0.25">
      <c r="A62" s="46"/>
      <c r="B62" s="7"/>
      <c r="C62" s="1"/>
      <c r="D62" s="50"/>
      <c r="E62" s="46"/>
    </row>
    <row r="63" spans="1:5" x14ac:dyDescent="0.25">
      <c r="A63" s="47" t="s">
        <v>8</v>
      </c>
      <c r="B63" s="8" t="s">
        <v>1</v>
      </c>
      <c r="C63" s="3" t="s">
        <v>2</v>
      </c>
      <c r="D63" s="51"/>
      <c r="E63" s="47" t="s">
        <v>9</v>
      </c>
    </row>
    <row r="64" spans="1:5" x14ac:dyDescent="0.25">
      <c r="A64" s="48"/>
      <c r="B64" s="9"/>
      <c r="C64" s="5"/>
      <c r="D64" s="52"/>
      <c r="E64" s="48"/>
    </row>
    <row r="65" spans="1:5" x14ac:dyDescent="0.25">
      <c r="A65" s="36"/>
      <c r="B65" s="10"/>
      <c r="C65" s="10"/>
      <c r="D65" s="36"/>
      <c r="E65" s="36"/>
    </row>
    <row r="66" spans="1:5" x14ac:dyDescent="0.25">
      <c r="A66" s="36"/>
      <c r="B66" s="10"/>
      <c r="C66" s="10"/>
      <c r="D66" s="36"/>
      <c r="E66" s="36"/>
    </row>
    <row r="67" spans="1:5" x14ac:dyDescent="0.25">
      <c r="A67" s="36"/>
      <c r="B67" s="10"/>
      <c r="C67" s="10"/>
      <c r="D67" s="36"/>
      <c r="E67" s="36"/>
    </row>
    <row r="68" spans="1:5" x14ac:dyDescent="0.25">
      <c r="A68" s="36"/>
      <c r="B68" s="10"/>
      <c r="C68" s="10"/>
      <c r="D68" s="36"/>
      <c r="E68" s="36"/>
    </row>
    <row r="69" spans="1:5" x14ac:dyDescent="0.25">
      <c r="A69" s="46"/>
      <c r="B69" s="7"/>
      <c r="C69" s="1"/>
      <c r="D69" s="50"/>
      <c r="E69" s="46"/>
    </row>
    <row r="70" spans="1:5" x14ac:dyDescent="0.25">
      <c r="A70" s="47" t="s">
        <v>9</v>
      </c>
      <c r="B70" s="8" t="s">
        <v>1</v>
      </c>
      <c r="C70" s="3" t="s">
        <v>2</v>
      </c>
      <c r="D70" s="51"/>
      <c r="E70" s="47" t="s">
        <v>10</v>
      </c>
    </row>
    <row r="71" spans="1:5" x14ac:dyDescent="0.25">
      <c r="A71" s="48"/>
      <c r="B71" s="9"/>
      <c r="C71" s="5"/>
      <c r="D71" s="52"/>
      <c r="E71" s="48"/>
    </row>
    <row r="72" spans="1:5" x14ac:dyDescent="0.25">
      <c r="A72" s="36"/>
      <c r="B72" s="10"/>
      <c r="C72" s="10"/>
      <c r="D72" s="36"/>
      <c r="E72" s="36"/>
    </row>
    <row r="73" spans="1:5" x14ac:dyDescent="0.25">
      <c r="A73" s="36"/>
      <c r="B73" s="10"/>
      <c r="C73" s="10"/>
      <c r="D73" s="36"/>
      <c r="E73" s="36"/>
    </row>
    <row r="74" spans="1:5" x14ac:dyDescent="0.25">
      <c r="A74" s="36"/>
      <c r="B74" s="10"/>
      <c r="C74" s="10"/>
      <c r="D74" s="36"/>
      <c r="E74" s="36"/>
    </row>
    <row r="75" spans="1:5" x14ac:dyDescent="0.25">
      <c r="A75" s="36"/>
      <c r="B75" s="10"/>
      <c r="C75" s="10"/>
      <c r="D75" s="36"/>
      <c r="E75" s="36"/>
    </row>
    <row r="76" spans="1:5" x14ac:dyDescent="0.25">
      <c r="A76" s="46"/>
      <c r="B76" s="7"/>
      <c r="C76" s="1"/>
      <c r="D76" s="50"/>
      <c r="E76" s="46"/>
    </row>
    <row r="77" spans="1:5" x14ac:dyDescent="0.25">
      <c r="A77" s="47" t="s">
        <v>10</v>
      </c>
      <c r="B77" s="8" t="s">
        <v>1</v>
      </c>
      <c r="C77" s="3" t="s">
        <v>2</v>
      </c>
      <c r="D77" s="51"/>
      <c r="E77" s="47" t="s">
        <v>11</v>
      </c>
    </row>
    <row r="78" spans="1:5" x14ac:dyDescent="0.25">
      <c r="A78" s="48"/>
      <c r="B78" s="9"/>
      <c r="C78" s="5"/>
      <c r="D78" s="52"/>
      <c r="E78" s="48"/>
    </row>
    <row r="79" spans="1:5" x14ac:dyDescent="0.25">
      <c r="A79" s="36"/>
      <c r="B79" s="10"/>
      <c r="C79" s="10"/>
      <c r="D79" s="36"/>
      <c r="E79" s="36"/>
    </row>
    <row r="80" spans="1:5" x14ac:dyDescent="0.25">
      <c r="A80" s="36"/>
      <c r="B80" s="10"/>
      <c r="C80" s="10"/>
      <c r="D80" s="36"/>
      <c r="E80" s="36"/>
    </row>
    <row r="81" spans="1:5" x14ac:dyDescent="0.25">
      <c r="A81" s="36"/>
      <c r="B81" s="10"/>
      <c r="C81" s="10"/>
      <c r="D81" s="36"/>
      <c r="E81" s="36"/>
    </row>
    <row r="82" spans="1:5" x14ac:dyDescent="0.25">
      <c r="A82" s="36"/>
      <c r="B82" s="10"/>
      <c r="C82" s="10"/>
      <c r="D82" s="36"/>
      <c r="E82" s="36"/>
    </row>
    <row r="83" spans="1:5" x14ac:dyDescent="0.25">
      <c r="A83" s="46"/>
      <c r="B83" s="7"/>
      <c r="C83" s="1"/>
      <c r="D83" s="50"/>
      <c r="E83" s="46"/>
    </row>
    <row r="84" spans="1:5" x14ac:dyDescent="0.25">
      <c r="A84" s="47" t="s">
        <v>11</v>
      </c>
      <c r="B84" s="8" t="s">
        <v>1</v>
      </c>
      <c r="C84" s="3" t="s">
        <v>2</v>
      </c>
      <c r="D84" s="51"/>
      <c r="E84" s="47" t="s">
        <v>12</v>
      </c>
    </row>
    <row r="85" spans="1:5" x14ac:dyDescent="0.25">
      <c r="A85" s="48"/>
      <c r="B85" s="9"/>
      <c r="C85" s="5"/>
      <c r="D85" s="52"/>
      <c r="E85" s="48"/>
    </row>
    <row r="86" spans="1:5" x14ac:dyDescent="0.25">
      <c r="A86" s="36"/>
      <c r="B86" s="10"/>
      <c r="C86" s="10"/>
      <c r="D86" s="36"/>
      <c r="E86" s="36"/>
    </row>
    <row r="87" spans="1:5" x14ac:dyDescent="0.25">
      <c r="A87" s="36"/>
      <c r="B87" s="10"/>
      <c r="C87" s="10"/>
      <c r="D87" s="36"/>
      <c r="E87" s="36"/>
    </row>
    <row r="88" spans="1:5" x14ac:dyDescent="0.25">
      <c r="A88" s="36"/>
      <c r="B88" s="10"/>
      <c r="C88" s="10"/>
      <c r="D88" s="36"/>
      <c r="E88" s="36"/>
    </row>
    <row r="89" spans="1:5" x14ac:dyDescent="0.25">
      <c r="A89" s="36"/>
      <c r="B89" s="10"/>
      <c r="C89" s="10"/>
      <c r="D89" s="36"/>
      <c r="E89" s="36"/>
    </row>
  </sheetData>
  <mergeCells count="4">
    <mergeCell ref="C33:D33"/>
    <mergeCell ref="A34:A38"/>
    <mergeCell ref="C39:D39"/>
    <mergeCell ref="A40:A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</vt:lpstr>
      <vt:lpstr>12</vt:lpstr>
      <vt:lpstr>52</vt:lpstr>
      <vt:lpstr>53</vt:lpstr>
      <vt:lpstr>55</vt:lpstr>
      <vt:lpstr>65</vt:lpstr>
      <vt:lpstr>95</vt:lpstr>
      <vt:lpstr>101</vt:lpstr>
      <vt:lpstr>77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2021-06-09T13:54:48Z</dcterms:modified>
</cp:coreProperties>
</file>